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mroczm\Documents\"/>
    </mc:Choice>
  </mc:AlternateContent>
  <xr:revisionPtr revIDLastSave="0" documentId="8_{C99F2CCC-8AE0-4DBF-9E82-41D74E64B1A8}" xr6:coauthVersionLast="47" xr6:coauthVersionMax="47" xr10:uidLastSave="{00000000-0000-0000-0000-000000000000}"/>
  <bookViews>
    <workbookView xWindow="-120" yWindow="-120" windowWidth="29040" windowHeight="15840" activeTab="1" xr2:uid="{5C159F16-137C-4692-84E0-3C1B0415BB89}"/>
  </bookViews>
  <sheets>
    <sheet name="Testing Calculator" sheetId="2" r:id="rId1"/>
    <sheet name="Testing Table" sheetId="3" r:id="rId2"/>
    <sheet name="Data Tables" sheetId="1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8" i="3" l="1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39" i="3"/>
  <c r="L40" i="3"/>
  <c r="L41" i="3"/>
  <c r="L42" i="3"/>
  <c r="L43" i="3"/>
  <c r="L44" i="3"/>
  <c r="L45" i="3"/>
  <c r="L46" i="3"/>
  <c r="L47" i="3"/>
  <c r="L48" i="3"/>
  <c r="L49" i="3"/>
  <c r="L50" i="3"/>
  <c r="L51" i="3"/>
  <c r="L52" i="3"/>
  <c r="L53" i="3"/>
  <c r="L54" i="3"/>
  <c r="L55" i="3"/>
  <c r="L56" i="3"/>
  <c r="L57" i="3"/>
  <c r="L58" i="3"/>
  <c r="L59" i="3"/>
  <c r="L60" i="3"/>
  <c r="L61" i="3"/>
  <c r="L62" i="3"/>
  <c r="L63" i="3"/>
  <c r="L64" i="3"/>
  <c r="L65" i="3"/>
  <c r="L66" i="3"/>
  <c r="L67" i="3"/>
  <c r="L68" i="3"/>
  <c r="L69" i="3"/>
  <c r="L70" i="3"/>
  <c r="L71" i="3"/>
  <c r="L72" i="3"/>
  <c r="L73" i="3"/>
  <c r="L74" i="3"/>
  <c r="L75" i="3"/>
  <c r="L76" i="3"/>
  <c r="L77" i="3"/>
  <c r="L78" i="3"/>
  <c r="L79" i="3"/>
  <c r="L80" i="3"/>
  <c r="L81" i="3"/>
  <c r="L82" i="3"/>
  <c r="L83" i="3"/>
  <c r="L84" i="3"/>
  <c r="L85" i="3"/>
  <c r="L86" i="3"/>
  <c r="L87" i="3"/>
  <c r="L88" i="3"/>
  <c r="L89" i="3"/>
  <c r="L90" i="3"/>
  <c r="L91" i="3"/>
  <c r="L92" i="3"/>
  <c r="L93" i="3"/>
  <c r="L94" i="3"/>
  <c r="L95" i="3"/>
  <c r="L96" i="3"/>
  <c r="L97" i="3"/>
  <c r="L98" i="3"/>
  <c r="L99" i="3"/>
  <c r="L100" i="3"/>
  <c r="L101" i="3"/>
  <c r="L102" i="3"/>
  <c r="L103" i="3"/>
  <c r="L104" i="3"/>
  <c r="L105" i="3"/>
  <c r="L106" i="3"/>
  <c r="L107" i="3"/>
  <c r="L108" i="3"/>
  <c r="L109" i="3"/>
  <c r="L110" i="3"/>
  <c r="L111" i="3"/>
  <c r="L112" i="3"/>
  <c r="L113" i="3"/>
  <c r="L114" i="3"/>
  <c r="L115" i="3"/>
  <c r="L116" i="3"/>
  <c r="L117" i="3"/>
  <c r="L118" i="3"/>
  <c r="L119" i="3"/>
  <c r="L120" i="3"/>
  <c r="L121" i="3"/>
  <c r="L122" i="3"/>
  <c r="L123" i="3"/>
  <c r="L124" i="3"/>
  <c r="L125" i="3"/>
  <c r="L126" i="3"/>
  <c r="L127" i="3"/>
  <c r="L128" i="3"/>
  <c r="L129" i="3"/>
  <c r="L130" i="3"/>
  <c r="L131" i="3"/>
  <c r="L132" i="3"/>
  <c r="L133" i="3"/>
  <c r="L134" i="3"/>
  <c r="L135" i="3"/>
  <c r="L136" i="3"/>
  <c r="L137" i="3"/>
  <c r="L138" i="3"/>
  <c r="L139" i="3"/>
  <c r="L140" i="3"/>
  <c r="L141" i="3"/>
  <c r="L142" i="3"/>
  <c r="L143" i="3"/>
  <c r="L144" i="3"/>
  <c r="L145" i="3"/>
  <c r="L146" i="3"/>
  <c r="L147" i="3"/>
  <c r="L148" i="3"/>
  <c r="L149" i="3"/>
  <c r="L150" i="3"/>
  <c r="L151" i="3"/>
  <c r="L152" i="3"/>
  <c r="L153" i="3"/>
  <c r="L154" i="3"/>
  <c r="L155" i="3"/>
  <c r="L156" i="3"/>
  <c r="L157" i="3"/>
  <c r="L158" i="3"/>
  <c r="L159" i="3"/>
  <c r="L160" i="3"/>
  <c r="L161" i="3"/>
  <c r="L162" i="3"/>
  <c r="L163" i="3"/>
  <c r="L164" i="3"/>
  <c r="L165" i="3"/>
  <c r="L166" i="3"/>
  <c r="L167" i="3"/>
  <c r="L168" i="3"/>
  <c r="L169" i="3"/>
  <c r="L170" i="3"/>
  <c r="L171" i="3"/>
  <c r="L172" i="3"/>
  <c r="L173" i="3"/>
  <c r="L174" i="3"/>
  <c r="L175" i="3"/>
  <c r="L176" i="3"/>
  <c r="L177" i="3"/>
  <c r="L178" i="3"/>
  <c r="L179" i="3"/>
  <c r="L180" i="3"/>
  <c r="L181" i="3"/>
  <c r="L182" i="3"/>
  <c r="L183" i="3"/>
  <c r="L184" i="3"/>
  <c r="L185" i="3"/>
  <c r="L186" i="3"/>
  <c r="L187" i="3"/>
  <c r="L188" i="3"/>
  <c r="L189" i="3"/>
  <c r="L190" i="3"/>
  <c r="L191" i="3"/>
  <c r="L192" i="3"/>
  <c r="L193" i="3"/>
  <c r="L194" i="3"/>
  <c r="L195" i="3"/>
  <c r="L196" i="3"/>
  <c r="L197" i="3"/>
  <c r="L198" i="3"/>
  <c r="L199" i="3"/>
  <c r="L200" i="3"/>
  <c r="L201" i="3"/>
  <c r="L202" i="3"/>
  <c r="L203" i="3"/>
  <c r="L204" i="3"/>
  <c r="L205" i="3"/>
  <c r="L206" i="3"/>
  <c r="L207" i="3"/>
  <c r="L208" i="3"/>
  <c r="L209" i="3"/>
  <c r="L210" i="3"/>
  <c r="L211" i="3"/>
  <c r="L212" i="3"/>
  <c r="L213" i="3"/>
  <c r="L214" i="3"/>
  <c r="L215" i="3"/>
  <c r="L216" i="3"/>
  <c r="L217" i="3"/>
  <c r="L218" i="3"/>
  <c r="L219" i="3"/>
  <c r="L220" i="3"/>
  <c r="L221" i="3"/>
  <c r="L222" i="3"/>
  <c r="L223" i="3"/>
  <c r="L224" i="3"/>
  <c r="L225" i="3"/>
  <c r="L226" i="3"/>
  <c r="L227" i="3"/>
  <c r="L228" i="3"/>
  <c r="L229" i="3"/>
  <c r="L230" i="3"/>
  <c r="L231" i="3"/>
  <c r="L232" i="3"/>
  <c r="L233" i="3"/>
  <c r="L234" i="3"/>
  <c r="L235" i="3"/>
  <c r="L236" i="3"/>
  <c r="L237" i="3"/>
  <c r="L238" i="3"/>
  <c r="L239" i="3"/>
  <c r="L240" i="3"/>
  <c r="L241" i="3"/>
  <c r="L242" i="3"/>
  <c r="L243" i="3"/>
  <c r="L244" i="3"/>
  <c r="L245" i="3"/>
  <c r="L246" i="3"/>
  <c r="L247" i="3"/>
  <c r="L248" i="3"/>
  <c r="L249" i="3"/>
  <c r="L250" i="3"/>
  <c r="L251" i="3"/>
  <c r="L252" i="3"/>
  <c r="L253" i="3"/>
  <c r="L254" i="3"/>
  <c r="L255" i="3"/>
  <c r="L256" i="3"/>
  <c r="L257" i="3"/>
  <c r="L258" i="3"/>
  <c r="L259" i="3"/>
  <c r="L260" i="3"/>
  <c r="L261" i="3"/>
  <c r="L262" i="3"/>
  <c r="L263" i="3"/>
  <c r="L264" i="3"/>
  <c r="L265" i="3"/>
  <c r="L266" i="3"/>
  <c r="L267" i="3"/>
  <c r="L268" i="3"/>
  <c r="L269" i="3"/>
  <c r="L270" i="3"/>
  <c r="L271" i="3"/>
  <c r="L272" i="3"/>
  <c r="L273" i="3"/>
  <c r="L274" i="3"/>
  <c r="L275" i="3"/>
  <c r="L276" i="3"/>
  <c r="L277" i="3"/>
  <c r="L278" i="3"/>
  <c r="L279" i="3"/>
  <c r="L280" i="3"/>
  <c r="L281" i="3"/>
  <c r="L282" i="3"/>
  <c r="L283" i="3"/>
  <c r="L284" i="3"/>
  <c r="L285" i="3"/>
  <c r="L286" i="3"/>
  <c r="L287" i="3"/>
  <c r="L288" i="3"/>
  <c r="L289" i="3"/>
  <c r="L290" i="3"/>
  <c r="L291" i="3"/>
  <c r="L292" i="3"/>
  <c r="L293" i="3"/>
  <c r="L294" i="3"/>
  <c r="L295" i="3"/>
  <c r="L296" i="3"/>
  <c r="L297" i="3"/>
  <c r="L298" i="3"/>
  <c r="L299" i="3"/>
  <c r="L300" i="3"/>
  <c r="L301" i="3"/>
  <c r="L302" i="3"/>
  <c r="L303" i="3"/>
  <c r="L304" i="3"/>
  <c r="L305" i="3"/>
  <c r="L306" i="3"/>
  <c r="L307" i="3"/>
  <c r="L308" i="3"/>
  <c r="L309" i="3"/>
  <c r="L310" i="3"/>
  <c r="L311" i="3"/>
  <c r="L312" i="3"/>
  <c r="L313" i="3"/>
  <c r="L314" i="3"/>
  <c r="L315" i="3"/>
  <c r="L316" i="3"/>
  <c r="L317" i="3"/>
  <c r="L318" i="3"/>
  <c r="L319" i="3"/>
  <c r="L320" i="3"/>
  <c r="L321" i="3"/>
  <c r="L322" i="3"/>
  <c r="L323" i="3"/>
  <c r="L324" i="3"/>
  <c r="L325" i="3"/>
  <c r="L326" i="3"/>
  <c r="L327" i="3"/>
  <c r="L328" i="3"/>
  <c r="L329" i="3"/>
  <c r="L330" i="3"/>
  <c r="L331" i="3"/>
  <c r="L332" i="3"/>
  <c r="L333" i="3"/>
  <c r="L334" i="3"/>
  <c r="L335" i="3"/>
  <c r="L336" i="3"/>
  <c r="L337" i="3"/>
  <c r="L338" i="3"/>
  <c r="L339" i="3"/>
  <c r="L340" i="3"/>
  <c r="L341" i="3"/>
  <c r="L342" i="3"/>
  <c r="L343" i="3"/>
  <c r="L344" i="3"/>
  <c r="L345" i="3"/>
  <c r="L346" i="3"/>
  <c r="L347" i="3"/>
  <c r="L348" i="3"/>
  <c r="L349" i="3"/>
  <c r="L350" i="3"/>
  <c r="L351" i="3"/>
  <c r="L352" i="3"/>
  <c r="L353" i="3"/>
  <c r="L354" i="3"/>
  <c r="L355" i="3"/>
  <c r="L356" i="3"/>
  <c r="L357" i="3"/>
  <c r="L358" i="3"/>
  <c r="L359" i="3"/>
  <c r="L360" i="3"/>
  <c r="L361" i="3"/>
  <c r="L362" i="3"/>
  <c r="L363" i="3"/>
  <c r="L364" i="3"/>
  <c r="L365" i="3"/>
  <c r="L366" i="3"/>
  <c r="L367" i="3"/>
  <c r="L368" i="3"/>
  <c r="L369" i="3"/>
  <c r="L370" i="3"/>
  <c r="L371" i="3"/>
  <c r="L372" i="3"/>
  <c r="L373" i="3"/>
  <c r="L374" i="3"/>
  <c r="L375" i="3"/>
  <c r="L376" i="3"/>
  <c r="L377" i="3"/>
  <c r="L378" i="3"/>
  <c r="L379" i="3"/>
  <c r="L380" i="3"/>
  <c r="L381" i="3"/>
  <c r="L382" i="3"/>
  <c r="L383" i="3"/>
  <c r="L384" i="3"/>
  <c r="L385" i="3"/>
  <c r="L386" i="3"/>
  <c r="L387" i="3"/>
  <c r="L388" i="3"/>
  <c r="L389" i="3"/>
  <c r="L390" i="3"/>
  <c r="L391" i="3"/>
  <c r="L392" i="3"/>
  <c r="L393" i="3"/>
  <c r="L394" i="3"/>
  <c r="L395" i="3"/>
  <c r="L396" i="3"/>
  <c r="L397" i="3"/>
  <c r="L398" i="3"/>
  <c r="L399" i="3"/>
  <c r="L400" i="3"/>
  <c r="L401" i="3"/>
  <c r="L402" i="3"/>
  <c r="L403" i="3"/>
  <c r="L404" i="3"/>
  <c r="L405" i="3"/>
  <c r="L406" i="3"/>
  <c r="L407" i="3"/>
  <c r="L408" i="3"/>
  <c r="L409" i="3"/>
  <c r="L410" i="3"/>
  <c r="L411" i="3"/>
  <c r="L412" i="3"/>
  <c r="L413" i="3"/>
  <c r="L414" i="3"/>
  <c r="L415" i="3"/>
  <c r="L416" i="3"/>
  <c r="L417" i="3"/>
  <c r="L418" i="3"/>
  <c r="L419" i="3"/>
  <c r="L420" i="3"/>
  <c r="L421" i="3"/>
  <c r="L422" i="3"/>
  <c r="L423" i="3"/>
  <c r="L424" i="3"/>
  <c r="L425" i="3"/>
  <c r="L426" i="3"/>
  <c r="L427" i="3"/>
  <c r="L428" i="3"/>
  <c r="L429" i="3"/>
  <c r="L430" i="3"/>
  <c r="L431" i="3"/>
  <c r="L432" i="3"/>
  <c r="L433" i="3"/>
  <c r="L434" i="3"/>
  <c r="L435" i="3"/>
  <c r="L436" i="3"/>
  <c r="L437" i="3"/>
  <c r="L438" i="3"/>
  <c r="L439" i="3"/>
  <c r="L440" i="3"/>
  <c r="L441" i="3"/>
  <c r="L442" i="3"/>
  <c r="L443" i="3"/>
  <c r="L444" i="3"/>
  <c r="L445" i="3"/>
  <c r="L446" i="3"/>
  <c r="L447" i="3"/>
  <c r="L448" i="3"/>
  <c r="L449" i="3"/>
  <c r="L450" i="3"/>
  <c r="L451" i="3"/>
  <c r="L452" i="3"/>
  <c r="L453" i="3"/>
  <c r="L454" i="3"/>
  <c r="L455" i="3"/>
  <c r="L456" i="3"/>
  <c r="L457" i="3"/>
  <c r="L458" i="3"/>
  <c r="L459" i="3"/>
  <c r="L460" i="3"/>
  <c r="L461" i="3"/>
  <c r="L462" i="3"/>
  <c r="L463" i="3"/>
  <c r="L464" i="3"/>
  <c r="L465" i="3"/>
  <c r="L466" i="3"/>
  <c r="L467" i="3"/>
  <c r="L468" i="3"/>
  <c r="L469" i="3"/>
  <c r="L470" i="3"/>
  <c r="L471" i="3"/>
  <c r="L472" i="3"/>
  <c r="L473" i="3"/>
  <c r="L474" i="3"/>
  <c r="L475" i="3"/>
  <c r="L476" i="3"/>
  <c r="L477" i="3"/>
  <c r="L478" i="3"/>
  <c r="L479" i="3"/>
  <c r="L480" i="3"/>
  <c r="L481" i="3"/>
  <c r="L482" i="3"/>
  <c r="L483" i="3"/>
  <c r="L484" i="3"/>
  <c r="L485" i="3"/>
  <c r="L486" i="3"/>
  <c r="L487" i="3"/>
  <c r="L488" i="3"/>
  <c r="L489" i="3"/>
  <c r="L490" i="3"/>
  <c r="L491" i="3"/>
  <c r="L492" i="3"/>
  <c r="L493" i="3"/>
  <c r="L494" i="3"/>
  <c r="L495" i="3"/>
  <c r="L496" i="3"/>
  <c r="L497" i="3"/>
  <c r="L498" i="3"/>
  <c r="L499" i="3"/>
  <c r="L500" i="3"/>
  <c r="L501" i="3"/>
  <c r="L502" i="3"/>
  <c r="L503" i="3"/>
  <c r="L504" i="3"/>
  <c r="L505" i="3"/>
  <c r="L506" i="3"/>
  <c r="L507" i="3"/>
  <c r="L508" i="3"/>
  <c r="L509" i="3"/>
  <c r="L510" i="3"/>
  <c r="L511" i="3"/>
  <c r="L512" i="3"/>
  <c r="L513" i="3"/>
  <c r="L514" i="3"/>
  <c r="L515" i="3"/>
  <c r="L516" i="3"/>
  <c r="L517" i="3"/>
  <c r="L518" i="3"/>
  <c r="L519" i="3"/>
  <c r="L520" i="3"/>
  <c r="L521" i="3"/>
  <c r="L522" i="3"/>
  <c r="L523" i="3"/>
  <c r="L524" i="3"/>
  <c r="L525" i="3"/>
  <c r="L526" i="3"/>
  <c r="L527" i="3"/>
  <c r="L528" i="3"/>
  <c r="L529" i="3"/>
  <c r="L530" i="3"/>
  <c r="L531" i="3"/>
  <c r="L532" i="3"/>
  <c r="L533" i="3"/>
  <c r="L534" i="3"/>
  <c r="L535" i="3"/>
  <c r="L536" i="3"/>
  <c r="L537" i="3"/>
  <c r="L538" i="3"/>
  <c r="L539" i="3"/>
  <c r="L540" i="3"/>
  <c r="L541" i="3"/>
  <c r="L542" i="3"/>
  <c r="L543" i="3"/>
  <c r="L544" i="3"/>
  <c r="L545" i="3"/>
  <c r="L546" i="3"/>
  <c r="L547" i="3"/>
  <c r="L548" i="3"/>
  <c r="L549" i="3"/>
  <c r="L550" i="3"/>
  <c r="L551" i="3"/>
  <c r="L552" i="3"/>
  <c r="L553" i="3"/>
  <c r="L554" i="3"/>
  <c r="L555" i="3"/>
  <c r="L556" i="3"/>
  <c r="L557" i="3"/>
  <c r="L558" i="3"/>
  <c r="L559" i="3"/>
  <c r="L560" i="3"/>
  <c r="L561" i="3"/>
  <c r="L562" i="3"/>
  <c r="L563" i="3"/>
  <c r="L564" i="3"/>
  <c r="L565" i="3"/>
  <c r="L566" i="3"/>
  <c r="L567" i="3"/>
  <c r="L568" i="3"/>
  <c r="L569" i="3"/>
  <c r="L570" i="3"/>
  <c r="L571" i="3"/>
  <c r="L572" i="3"/>
  <c r="L573" i="3"/>
  <c r="L574" i="3"/>
  <c r="L575" i="3"/>
  <c r="L576" i="3"/>
  <c r="L577" i="3"/>
  <c r="L578" i="3"/>
  <c r="L579" i="3"/>
  <c r="L580" i="3"/>
  <c r="L581" i="3"/>
  <c r="L582" i="3"/>
  <c r="L583" i="3"/>
  <c r="L584" i="3"/>
  <c r="L585" i="3"/>
  <c r="L586" i="3"/>
  <c r="L587" i="3"/>
  <c r="L588" i="3"/>
  <c r="L589" i="3"/>
  <c r="L590" i="3"/>
  <c r="L591" i="3"/>
  <c r="L592" i="3"/>
  <c r="L593" i="3"/>
  <c r="L594" i="3"/>
  <c r="L595" i="3"/>
  <c r="L596" i="3"/>
  <c r="L597" i="3"/>
  <c r="L598" i="3"/>
  <c r="L599" i="3"/>
  <c r="L600" i="3"/>
  <c r="L601" i="3"/>
  <c r="L602" i="3"/>
  <c r="L603" i="3"/>
  <c r="L604" i="3"/>
  <c r="L605" i="3"/>
  <c r="L606" i="3"/>
  <c r="L607" i="3"/>
  <c r="L608" i="3"/>
  <c r="L609" i="3"/>
  <c r="L610" i="3"/>
  <c r="L611" i="3"/>
  <c r="L612" i="3"/>
  <c r="L613" i="3"/>
  <c r="L614" i="3"/>
  <c r="L615" i="3"/>
  <c r="L616" i="3"/>
  <c r="L617" i="3"/>
  <c r="L618" i="3"/>
  <c r="L619" i="3"/>
  <c r="L620" i="3"/>
  <c r="L621" i="3"/>
  <c r="L622" i="3"/>
  <c r="L623" i="3"/>
  <c r="L624" i="3"/>
  <c r="L625" i="3"/>
  <c r="L626" i="3"/>
  <c r="L627" i="3"/>
  <c r="L628" i="3"/>
  <c r="L629" i="3"/>
  <c r="L630" i="3"/>
  <c r="L631" i="3"/>
  <c r="L632" i="3"/>
  <c r="L633" i="3"/>
  <c r="L634" i="3"/>
  <c r="L635" i="3"/>
  <c r="L636" i="3"/>
  <c r="L637" i="3"/>
  <c r="L638" i="3"/>
  <c r="L639" i="3"/>
  <c r="L640" i="3"/>
  <c r="L641" i="3"/>
  <c r="L642" i="3"/>
  <c r="L643" i="3"/>
  <c r="L644" i="3"/>
  <c r="L645" i="3"/>
  <c r="L646" i="3"/>
  <c r="L647" i="3"/>
  <c r="L648" i="3"/>
  <c r="L649" i="3"/>
  <c r="L650" i="3"/>
  <c r="L651" i="3"/>
  <c r="L652" i="3"/>
  <c r="L653" i="3"/>
  <c r="L654" i="3"/>
  <c r="L655" i="3"/>
  <c r="L656" i="3"/>
  <c r="L657" i="3"/>
  <c r="L658" i="3"/>
  <c r="L659" i="3"/>
  <c r="L660" i="3"/>
  <c r="L661" i="3"/>
  <c r="L662" i="3"/>
  <c r="L663" i="3"/>
  <c r="L664" i="3"/>
  <c r="L665" i="3"/>
  <c r="L666" i="3"/>
  <c r="L667" i="3"/>
  <c r="L668" i="3"/>
  <c r="L669" i="3"/>
  <c r="L670" i="3"/>
  <c r="L671" i="3"/>
  <c r="L672" i="3"/>
  <c r="L673" i="3"/>
  <c r="L674" i="3"/>
  <c r="L675" i="3"/>
  <c r="L676" i="3"/>
  <c r="L677" i="3"/>
  <c r="L678" i="3"/>
  <c r="L679" i="3"/>
  <c r="L680" i="3"/>
  <c r="L681" i="3"/>
  <c r="L682" i="3"/>
  <c r="L683" i="3"/>
  <c r="L684" i="3"/>
  <c r="L685" i="3"/>
  <c r="L686" i="3"/>
  <c r="L687" i="3"/>
  <c r="L688" i="3"/>
  <c r="L689" i="3"/>
  <c r="L690" i="3"/>
  <c r="L691" i="3"/>
  <c r="L692" i="3"/>
  <c r="L693" i="3"/>
  <c r="L694" i="3"/>
  <c r="L695" i="3"/>
  <c r="L696" i="3"/>
  <c r="L697" i="3"/>
  <c r="L698" i="3"/>
  <c r="L699" i="3"/>
  <c r="L700" i="3"/>
  <c r="L701" i="3"/>
  <c r="L702" i="3"/>
  <c r="L703" i="3"/>
  <c r="L704" i="3"/>
  <c r="L705" i="3"/>
  <c r="L706" i="3"/>
  <c r="L707" i="3"/>
  <c r="L708" i="3"/>
  <c r="L709" i="3"/>
  <c r="L710" i="3"/>
  <c r="L711" i="3"/>
  <c r="L712" i="3"/>
  <c r="L713" i="3"/>
  <c r="L714" i="3"/>
  <c r="L715" i="3"/>
  <c r="L716" i="3"/>
  <c r="L717" i="3"/>
  <c r="L718" i="3"/>
  <c r="L719" i="3"/>
  <c r="L720" i="3"/>
  <c r="L721" i="3"/>
  <c r="L722" i="3"/>
  <c r="L723" i="3"/>
  <c r="L724" i="3"/>
  <c r="L725" i="3"/>
  <c r="L726" i="3"/>
  <c r="L727" i="3"/>
  <c r="L728" i="3"/>
  <c r="L729" i="3"/>
  <c r="L730" i="3"/>
  <c r="L731" i="3"/>
  <c r="L732" i="3"/>
  <c r="L733" i="3"/>
  <c r="L734" i="3"/>
  <c r="L735" i="3"/>
  <c r="L736" i="3"/>
  <c r="L737" i="3"/>
  <c r="L738" i="3"/>
  <c r="L739" i="3"/>
  <c r="L740" i="3"/>
  <c r="L741" i="3"/>
  <c r="L742" i="3"/>
  <c r="L743" i="3"/>
  <c r="L744" i="3"/>
  <c r="L745" i="3"/>
  <c r="L746" i="3"/>
  <c r="L747" i="3"/>
  <c r="L748" i="3"/>
  <c r="L749" i="3"/>
  <c r="L750" i="3"/>
  <c r="L751" i="3"/>
  <c r="L752" i="3"/>
  <c r="L753" i="3"/>
  <c r="L754" i="3"/>
  <c r="L755" i="3"/>
  <c r="L756" i="3"/>
  <c r="L757" i="3"/>
  <c r="L758" i="3"/>
  <c r="L759" i="3"/>
  <c r="L760" i="3"/>
  <c r="L761" i="3"/>
  <c r="L762" i="3"/>
  <c r="L763" i="3"/>
  <c r="L764" i="3"/>
  <c r="L765" i="3"/>
  <c r="L766" i="3"/>
  <c r="L767" i="3"/>
  <c r="L768" i="3"/>
  <c r="L769" i="3"/>
  <c r="L770" i="3"/>
  <c r="L771" i="3"/>
  <c r="L772" i="3"/>
  <c r="L773" i="3"/>
  <c r="L774" i="3"/>
  <c r="L775" i="3"/>
  <c r="L776" i="3"/>
  <c r="L777" i="3"/>
  <c r="L778" i="3"/>
  <c r="L779" i="3"/>
  <c r="L780" i="3"/>
  <c r="L781" i="3"/>
  <c r="L782" i="3"/>
  <c r="L783" i="3"/>
  <c r="L784" i="3"/>
  <c r="L785" i="3"/>
  <c r="L786" i="3"/>
  <c r="L787" i="3"/>
  <c r="L788" i="3"/>
  <c r="L789" i="3"/>
  <c r="L790" i="3"/>
  <c r="L791" i="3"/>
  <c r="L792" i="3"/>
  <c r="L793" i="3"/>
  <c r="L794" i="3"/>
  <c r="L795" i="3"/>
  <c r="L796" i="3"/>
  <c r="L797" i="3"/>
  <c r="L798" i="3"/>
  <c r="L799" i="3"/>
  <c r="L800" i="3"/>
  <c r="L801" i="3"/>
  <c r="L802" i="3"/>
  <c r="L803" i="3"/>
  <c r="L804" i="3"/>
  <c r="L805" i="3"/>
  <c r="L806" i="3"/>
  <c r="L807" i="3"/>
  <c r="L808" i="3"/>
  <c r="L809" i="3"/>
  <c r="L810" i="3"/>
  <c r="L811" i="3"/>
  <c r="L812" i="3"/>
  <c r="L813" i="3"/>
  <c r="L814" i="3"/>
  <c r="L815" i="3"/>
  <c r="L816" i="3"/>
  <c r="L817" i="3"/>
  <c r="L818" i="3"/>
  <c r="L819" i="3"/>
  <c r="L820" i="3"/>
  <c r="L821" i="3"/>
  <c r="L822" i="3"/>
  <c r="L823" i="3"/>
  <c r="L824" i="3"/>
  <c r="L825" i="3"/>
  <c r="L826" i="3"/>
  <c r="L827" i="3"/>
  <c r="L828" i="3"/>
  <c r="L829" i="3"/>
  <c r="L830" i="3"/>
  <c r="L831" i="3"/>
  <c r="L832" i="3"/>
  <c r="L833" i="3"/>
  <c r="L834" i="3"/>
  <c r="L835" i="3"/>
  <c r="L836" i="3"/>
  <c r="L837" i="3"/>
  <c r="L838" i="3"/>
  <c r="L839" i="3"/>
  <c r="L840" i="3"/>
  <c r="L841" i="3"/>
  <c r="L842" i="3"/>
  <c r="L843" i="3"/>
  <c r="L844" i="3"/>
  <c r="L845" i="3"/>
  <c r="L846" i="3"/>
  <c r="L847" i="3"/>
  <c r="L848" i="3"/>
  <c r="L849" i="3"/>
  <c r="L850" i="3"/>
  <c r="L851" i="3"/>
  <c r="L852" i="3"/>
  <c r="L853" i="3"/>
  <c r="L854" i="3"/>
  <c r="L855" i="3"/>
  <c r="L856" i="3"/>
  <c r="L857" i="3"/>
  <c r="L858" i="3"/>
  <c r="L859" i="3"/>
  <c r="L860" i="3"/>
  <c r="L861" i="3"/>
  <c r="L862" i="3"/>
  <c r="L863" i="3"/>
  <c r="L864" i="3"/>
  <c r="L865" i="3"/>
  <c r="L866" i="3"/>
  <c r="L867" i="3"/>
  <c r="L868" i="3"/>
  <c r="L869" i="3"/>
  <c r="L870" i="3"/>
  <c r="L871" i="3"/>
  <c r="L872" i="3"/>
  <c r="L873" i="3"/>
  <c r="L874" i="3"/>
  <c r="L875" i="3"/>
  <c r="L876" i="3"/>
  <c r="L877" i="3"/>
  <c r="L878" i="3"/>
  <c r="L879" i="3"/>
  <c r="L880" i="3"/>
  <c r="L881" i="3"/>
  <c r="L882" i="3"/>
  <c r="L883" i="3"/>
  <c r="L884" i="3"/>
  <c r="L885" i="3"/>
  <c r="L886" i="3"/>
  <c r="L887" i="3"/>
  <c r="L888" i="3"/>
  <c r="L889" i="3"/>
  <c r="L890" i="3"/>
  <c r="L891" i="3"/>
  <c r="L892" i="3"/>
  <c r="L893" i="3"/>
  <c r="L894" i="3"/>
  <c r="L895" i="3"/>
  <c r="L896" i="3"/>
  <c r="L897" i="3"/>
  <c r="L898" i="3"/>
  <c r="L899" i="3"/>
  <c r="L900" i="3"/>
  <c r="L901" i="3"/>
  <c r="L902" i="3"/>
  <c r="L903" i="3"/>
  <c r="L904" i="3"/>
  <c r="L905" i="3"/>
  <c r="L906" i="3"/>
  <c r="L907" i="3"/>
  <c r="L908" i="3"/>
  <c r="L909" i="3"/>
  <c r="L910" i="3"/>
  <c r="L911" i="3"/>
  <c r="L912" i="3"/>
  <c r="L913" i="3"/>
  <c r="L914" i="3"/>
  <c r="L915" i="3"/>
  <c r="L916" i="3"/>
  <c r="L917" i="3"/>
  <c r="L918" i="3"/>
  <c r="L919" i="3"/>
  <c r="L920" i="3"/>
  <c r="L921" i="3"/>
  <c r="L922" i="3"/>
  <c r="L923" i="3"/>
  <c r="L924" i="3"/>
  <c r="L925" i="3"/>
  <c r="L926" i="3"/>
  <c r="L927" i="3"/>
  <c r="L928" i="3"/>
  <c r="L929" i="3"/>
  <c r="L930" i="3"/>
  <c r="L931" i="3"/>
  <c r="L932" i="3"/>
  <c r="L933" i="3"/>
  <c r="L934" i="3"/>
  <c r="L935" i="3"/>
  <c r="L936" i="3"/>
  <c r="L937" i="3"/>
  <c r="L938" i="3"/>
  <c r="L939" i="3"/>
  <c r="L940" i="3"/>
  <c r="L941" i="3"/>
  <c r="L942" i="3"/>
  <c r="L943" i="3"/>
  <c r="L944" i="3"/>
  <c r="L945" i="3"/>
  <c r="L946" i="3"/>
  <c r="L947" i="3"/>
  <c r="L948" i="3"/>
  <c r="L949" i="3"/>
  <c r="L950" i="3"/>
  <c r="L951" i="3"/>
  <c r="L952" i="3"/>
  <c r="L953" i="3"/>
  <c r="L954" i="3"/>
  <c r="L955" i="3"/>
  <c r="L956" i="3"/>
  <c r="L957" i="3"/>
  <c r="L958" i="3"/>
  <c r="L959" i="3"/>
  <c r="L960" i="3"/>
  <c r="L961" i="3"/>
  <c r="L962" i="3"/>
  <c r="L963" i="3"/>
  <c r="L964" i="3"/>
  <c r="L965" i="3"/>
  <c r="L966" i="3"/>
  <c r="L967" i="3"/>
  <c r="L968" i="3"/>
  <c r="L969" i="3"/>
  <c r="L970" i="3"/>
  <c r="L971" i="3"/>
  <c r="L972" i="3"/>
  <c r="L973" i="3"/>
  <c r="L974" i="3"/>
  <c r="L975" i="3"/>
  <c r="L976" i="3"/>
  <c r="L977" i="3"/>
  <c r="L978" i="3"/>
  <c r="L979" i="3"/>
  <c r="L980" i="3"/>
  <c r="L981" i="3"/>
  <c r="L982" i="3"/>
  <c r="L983" i="3"/>
  <c r="L984" i="3"/>
  <c r="L985" i="3"/>
  <c r="L986" i="3"/>
  <c r="L987" i="3"/>
  <c r="L988" i="3"/>
  <c r="L989" i="3"/>
  <c r="L990" i="3"/>
  <c r="L991" i="3"/>
  <c r="L992" i="3"/>
  <c r="L993" i="3"/>
  <c r="L994" i="3"/>
  <c r="L995" i="3"/>
  <c r="L996" i="3"/>
  <c r="L997" i="3"/>
  <c r="L998" i="3"/>
  <c r="L999" i="3"/>
  <c r="L1000" i="3"/>
  <c r="L1001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I79" i="3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93" i="3"/>
  <c r="I94" i="3"/>
  <c r="I95" i="3"/>
  <c r="I96" i="3"/>
  <c r="I97" i="3"/>
  <c r="I98" i="3"/>
  <c r="I99" i="3"/>
  <c r="I100" i="3"/>
  <c r="I101" i="3"/>
  <c r="I102" i="3"/>
  <c r="I103" i="3"/>
  <c r="I104" i="3"/>
  <c r="I105" i="3"/>
  <c r="I106" i="3"/>
  <c r="I107" i="3"/>
  <c r="I108" i="3"/>
  <c r="I109" i="3"/>
  <c r="I110" i="3"/>
  <c r="I111" i="3"/>
  <c r="I112" i="3"/>
  <c r="I113" i="3"/>
  <c r="I114" i="3"/>
  <c r="I115" i="3"/>
  <c r="I116" i="3"/>
  <c r="I117" i="3"/>
  <c r="I118" i="3"/>
  <c r="I119" i="3"/>
  <c r="I120" i="3"/>
  <c r="I121" i="3"/>
  <c r="I122" i="3"/>
  <c r="I123" i="3"/>
  <c r="I124" i="3"/>
  <c r="I125" i="3"/>
  <c r="I126" i="3"/>
  <c r="I127" i="3"/>
  <c r="I128" i="3"/>
  <c r="I129" i="3"/>
  <c r="I130" i="3"/>
  <c r="I131" i="3"/>
  <c r="I132" i="3"/>
  <c r="I133" i="3"/>
  <c r="I134" i="3"/>
  <c r="I135" i="3"/>
  <c r="I136" i="3"/>
  <c r="I137" i="3"/>
  <c r="I138" i="3"/>
  <c r="I139" i="3"/>
  <c r="I140" i="3"/>
  <c r="I141" i="3"/>
  <c r="I142" i="3"/>
  <c r="I143" i="3"/>
  <c r="I144" i="3"/>
  <c r="I145" i="3"/>
  <c r="I146" i="3"/>
  <c r="I147" i="3"/>
  <c r="I148" i="3"/>
  <c r="I149" i="3"/>
  <c r="I150" i="3"/>
  <c r="I151" i="3"/>
  <c r="I152" i="3"/>
  <c r="I153" i="3"/>
  <c r="I154" i="3"/>
  <c r="I155" i="3"/>
  <c r="I156" i="3"/>
  <c r="I157" i="3"/>
  <c r="I158" i="3"/>
  <c r="I159" i="3"/>
  <c r="I160" i="3"/>
  <c r="I161" i="3"/>
  <c r="I162" i="3"/>
  <c r="I163" i="3"/>
  <c r="I164" i="3"/>
  <c r="I165" i="3"/>
  <c r="I166" i="3"/>
  <c r="I167" i="3"/>
  <c r="I168" i="3"/>
  <c r="I169" i="3"/>
  <c r="I170" i="3"/>
  <c r="I171" i="3"/>
  <c r="I172" i="3"/>
  <c r="I173" i="3"/>
  <c r="I174" i="3"/>
  <c r="I175" i="3"/>
  <c r="I176" i="3"/>
  <c r="I177" i="3"/>
  <c r="I178" i="3"/>
  <c r="I179" i="3"/>
  <c r="I180" i="3"/>
  <c r="I181" i="3"/>
  <c r="I182" i="3"/>
  <c r="I183" i="3"/>
  <c r="I184" i="3"/>
  <c r="I185" i="3"/>
  <c r="I186" i="3"/>
  <c r="I187" i="3"/>
  <c r="I188" i="3"/>
  <c r="I189" i="3"/>
  <c r="I190" i="3"/>
  <c r="I191" i="3"/>
  <c r="I192" i="3"/>
  <c r="I193" i="3"/>
  <c r="I194" i="3"/>
  <c r="I195" i="3"/>
  <c r="I196" i="3"/>
  <c r="I197" i="3"/>
  <c r="I198" i="3"/>
  <c r="I199" i="3"/>
  <c r="I200" i="3"/>
  <c r="I201" i="3"/>
  <c r="I202" i="3"/>
  <c r="I203" i="3"/>
  <c r="I204" i="3"/>
  <c r="I205" i="3"/>
  <c r="I206" i="3"/>
  <c r="I207" i="3"/>
  <c r="I208" i="3"/>
  <c r="I209" i="3"/>
  <c r="I210" i="3"/>
  <c r="I211" i="3"/>
  <c r="I212" i="3"/>
  <c r="I213" i="3"/>
  <c r="I214" i="3"/>
  <c r="I215" i="3"/>
  <c r="I216" i="3"/>
  <c r="I217" i="3"/>
  <c r="I218" i="3"/>
  <c r="I219" i="3"/>
  <c r="I220" i="3"/>
  <c r="I221" i="3"/>
  <c r="I222" i="3"/>
  <c r="I223" i="3"/>
  <c r="I224" i="3"/>
  <c r="I225" i="3"/>
  <c r="I226" i="3"/>
  <c r="I227" i="3"/>
  <c r="I228" i="3"/>
  <c r="I229" i="3"/>
  <c r="I230" i="3"/>
  <c r="I231" i="3"/>
  <c r="I232" i="3"/>
  <c r="I233" i="3"/>
  <c r="I234" i="3"/>
  <c r="I235" i="3"/>
  <c r="I236" i="3"/>
  <c r="I237" i="3"/>
  <c r="I238" i="3"/>
  <c r="I239" i="3"/>
  <c r="I240" i="3"/>
  <c r="I241" i="3"/>
  <c r="I242" i="3"/>
  <c r="I243" i="3"/>
  <c r="I244" i="3"/>
  <c r="I245" i="3"/>
  <c r="I246" i="3"/>
  <c r="I247" i="3"/>
  <c r="I248" i="3"/>
  <c r="I249" i="3"/>
  <c r="I250" i="3"/>
  <c r="I251" i="3"/>
  <c r="I252" i="3"/>
  <c r="I253" i="3"/>
  <c r="I254" i="3"/>
  <c r="I255" i="3"/>
  <c r="I256" i="3"/>
  <c r="I257" i="3"/>
  <c r="I258" i="3"/>
  <c r="I259" i="3"/>
  <c r="I260" i="3"/>
  <c r="I261" i="3"/>
  <c r="I262" i="3"/>
  <c r="I263" i="3"/>
  <c r="I264" i="3"/>
  <c r="I265" i="3"/>
  <c r="I266" i="3"/>
  <c r="I267" i="3"/>
  <c r="I268" i="3"/>
  <c r="I269" i="3"/>
  <c r="I270" i="3"/>
  <c r="I271" i="3"/>
  <c r="I272" i="3"/>
  <c r="I273" i="3"/>
  <c r="I274" i="3"/>
  <c r="I275" i="3"/>
  <c r="I276" i="3"/>
  <c r="I277" i="3"/>
  <c r="I278" i="3"/>
  <c r="I279" i="3"/>
  <c r="I280" i="3"/>
  <c r="I281" i="3"/>
  <c r="I282" i="3"/>
  <c r="I283" i="3"/>
  <c r="I284" i="3"/>
  <c r="I285" i="3"/>
  <c r="I286" i="3"/>
  <c r="I287" i="3"/>
  <c r="I288" i="3"/>
  <c r="I289" i="3"/>
  <c r="I290" i="3"/>
  <c r="I291" i="3"/>
  <c r="I292" i="3"/>
  <c r="I293" i="3"/>
  <c r="I294" i="3"/>
  <c r="I295" i="3"/>
  <c r="I296" i="3"/>
  <c r="I297" i="3"/>
  <c r="I298" i="3"/>
  <c r="I299" i="3"/>
  <c r="I300" i="3"/>
  <c r="I301" i="3"/>
  <c r="I302" i="3"/>
  <c r="I303" i="3"/>
  <c r="I304" i="3"/>
  <c r="I305" i="3"/>
  <c r="I306" i="3"/>
  <c r="I307" i="3"/>
  <c r="I308" i="3"/>
  <c r="I309" i="3"/>
  <c r="I310" i="3"/>
  <c r="I311" i="3"/>
  <c r="I312" i="3"/>
  <c r="I313" i="3"/>
  <c r="I314" i="3"/>
  <c r="I315" i="3"/>
  <c r="I316" i="3"/>
  <c r="I317" i="3"/>
  <c r="I318" i="3"/>
  <c r="I319" i="3"/>
  <c r="I320" i="3"/>
  <c r="I321" i="3"/>
  <c r="I322" i="3"/>
  <c r="I323" i="3"/>
  <c r="I324" i="3"/>
  <c r="I325" i="3"/>
  <c r="I326" i="3"/>
  <c r="I327" i="3"/>
  <c r="I328" i="3"/>
  <c r="I329" i="3"/>
  <c r="I330" i="3"/>
  <c r="I331" i="3"/>
  <c r="I332" i="3"/>
  <c r="I333" i="3"/>
  <c r="I334" i="3"/>
  <c r="I335" i="3"/>
  <c r="I336" i="3"/>
  <c r="I337" i="3"/>
  <c r="I338" i="3"/>
  <c r="I339" i="3"/>
  <c r="I340" i="3"/>
  <c r="I341" i="3"/>
  <c r="I342" i="3"/>
  <c r="I343" i="3"/>
  <c r="I344" i="3"/>
  <c r="I345" i="3"/>
  <c r="I346" i="3"/>
  <c r="I347" i="3"/>
  <c r="I348" i="3"/>
  <c r="I349" i="3"/>
  <c r="I350" i="3"/>
  <c r="I351" i="3"/>
  <c r="I352" i="3"/>
  <c r="I353" i="3"/>
  <c r="I354" i="3"/>
  <c r="I355" i="3"/>
  <c r="I356" i="3"/>
  <c r="I357" i="3"/>
  <c r="I358" i="3"/>
  <c r="I359" i="3"/>
  <c r="I360" i="3"/>
  <c r="I361" i="3"/>
  <c r="I362" i="3"/>
  <c r="I363" i="3"/>
  <c r="I364" i="3"/>
  <c r="I365" i="3"/>
  <c r="I366" i="3"/>
  <c r="I367" i="3"/>
  <c r="I368" i="3"/>
  <c r="I369" i="3"/>
  <c r="I370" i="3"/>
  <c r="I371" i="3"/>
  <c r="I372" i="3"/>
  <c r="I373" i="3"/>
  <c r="I374" i="3"/>
  <c r="I375" i="3"/>
  <c r="I376" i="3"/>
  <c r="I377" i="3"/>
  <c r="I378" i="3"/>
  <c r="I379" i="3"/>
  <c r="I380" i="3"/>
  <c r="I381" i="3"/>
  <c r="I382" i="3"/>
  <c r="I383" i="3"/>
  <c r="I384" i="3"/>
  <c r="I385" i="3"/>
  <c r="I386" i="3"/>
  <c r="I387" i="3"/>
  <c r="I388" i="3"/>
  <c r="I389" i="3"/>
  <c r="I390" i="3"/>
  <c r="I391" i="3"/>
  <c r="I392" i="3"/>
  <c r="I393" i="3"/>
  <c r="I394" i="3"/>
  <c r="I395" i="3"/>
  <c r="I396" i="3"/>
  <c r="I397" i="3"/>
  <c r="I398" i="3"/>
  <c r="I399" i="3"/>
  <c r="I400" i="3"/>
  <c r="I401" i="3"/>
  <c r="I402" i="3"/>
  <c r="I403" i="3"/>
  <c r="I404" i="3"/>
  <c r="I405" i="3"/>
  <c r="I406" i="3"/>
  <c r="I407" i="3"/>
  <c r="I408" i="3"/>
  <c r="I409" i="3"/>
  <c r="I410" i="3"/>
  <c r="I411" i="3"/>
  <c r="I412" i="3"/>
  <c r="I413" i="3"/>
  <c r="I414" i="3"/>
  <c r="I415" i="3"/>
  <c r="I416" i="3"/>
  <c r="I417" i="3"/>
  <c r="I418" i="3"/>
  <c r="I419" i="3"/>
  <c r="I420" i="3"/>
  <c r="I421" i="3"/>
  <c r="I422" i="3"/>
  <c r="I423" i="3"/>
  <c r="I424" i="3"/>
  <c r="I425" i="3"/>
  <c r="I426" i="3"/>
  <c r="I427" i="3"/>
  <c r="I428" i="3"/>
  <c r="I429" i="3"/>
  <c r="I430" i="3"/>
  <c r="I431" i="3"/>
  <c r="I432" i="3"/>
  <c r="I433" i="3"/>
  <c r="I434" i="3"/>
  <c r="I435" i="3"/>
  <c r="I436" i="3"/>
  <c r="I437" i="3"/>
  <c r="I438" i="3"/>
  <c r="I439" i="3"/>
  <c r="I440" i="3"/>
  <c r="I441" i="3"/>
  <c r="I442" i="3"/>
  <c r="I443" i="3"/>
  <c r="I444" i="3"/>
  <c r="I445" i="3"/>
  <c r="I446" i="3"/>
  <c r="I447" i="3"/>
  <c r="I448" i="3"/>
  <c r="I449" i="3"/>
  <c r="I450" i="3"/>
  <c r="I451" i="3"/>
  <c r="I452" i="3"/>
  <c r="I453" i="3"/>
  <c r="I454" i="3"/>
  <c r="I455" i="3"/>
  <c r="I456" i="3"/>
  <c r="I457" i="3"/>
  <c r="I458" i="3"/>
  <c r="I459" i="3"/>
  <c r="I460" i="3"/>
  <c r="I461" i="3"/>
  <c r="I462" i="3"/>
  <c r="I463" i="3"/>
  <c r="I464" i="3"/>
  <c r="I465" i="3"/>
  <c r="I466" i="3"/>
  <c r="I467" i="3"/>
  <c r="I468" i="3"/>
  <c r="I469" i="3"/>
  <c r="I470" i="3"/>
  <c r="I471" i="3"/>
  <c r="I472" i="3"/>
  <c r="I473" i="3"/>
  <c r="I474" i="3"/>
  <c r="I475" i="3"/>
  <c r="I476" i="3"/>
  <c r="I477" i="3"/>
  <c r="I478" i="3"/>
  <c r="I479" i="3"/>
  <c r="I480" i="3"/>
  <c r="I481" i="3"/>
  <c r="I482" i="3"/>
  <c r="I483" i="3"/>
  <c r="I484" i="3"/>
  <c r="I485" i="3"/>
  <c r="I486" i="3"/>
  <c r="I487" i="3"/>
  <c r="I488" i="3"/>
  <c r="I489" i="3"/>
  <c r="I490" i="3"/>
  <c r="I491" i="3"/>
  <c r="I492" i="3"/>
  <c r="I493" i="3"/>
  <c r="I494" i="3"/>
  <c r="I495" i="3"/>
  <c r="I496" i="3"/>
  <c r="I497" i="3"/>
  <c r="I498" i="3"/>
  <c r="I499" i="3"/>
  <c r="I500" i="3"/>
  <c r="I501" i="3"/>
  <c r="I502" i="3"/>
  <c r="I503" i="3"/>
  <c r="I504" i="3"/>
  <c r="I505" i="3"/>
  <c r="I506" i="3"/>
  <c r="I507" i="3"/>
  <c r="I508" i="3"/>
  <c r="I509" i="3"/>
  <c r="I510" i="3"/>
  <c r="I511" i="3"/>
  <c r="I512" i="3"/>
  <c r="I513" i="3"/>
  <c r="I514" i="3"/>
  <c r="I515" i="3"/>
  <c r="I516" i="3"/>
  <c r="I517" i="3"/>
  <c r="I518" i="3"/>
  <c r="I519" i="3"/>
  <c r="I520" i="3"/>
  <c r="I521" i="3"/>
  <c r="I522" i="3"/>
  <c r="I523" i="3"/>
  <c r="I524" i="3"/>
  <c r="I525" i="3"/>
  <c r="I526" i="3"/>
  <c r="I527" i="3"/>
  <c r="I528" i="3"/>
  <c r="I529" i="3"/>
  <c r="I530" i="3"/>
  <c r="I531" i="3"/>
  <c r="I532" i="3"/>
  <c r="I533" i="3"/>
  <c r="I534" i="3"/>
  <c r="I535" i="3"/>
  <c r="I536" i="3"/>
  <c r="I537" i="3"/>
  <c r="I538" i="3"/>
  <c r="I539" i="3"/>
  <c r="I540" i="3"/>
  <c r="I541" i="3"/>
  <c r="I542" i="3"/>
  <c r="I543" i="3"/>
  <c r="I544" i="3"/>
  <c r="I545" i="3"/>
  <c r="I546" i="3"/>
  <c r="I547" i="3"/>
  <c r="I548" i="3"/>
  <c r="I549" i="3"/>
  <c r="I550" i="3"/>
  <c r="I551" i="3"/>
  <c r="I552" i="3"/>
  <c r="I553" i="3"/>
  <c r="I554" i="3"/>
  <c r="I555" i="3"/>
  <c r="I556" i="3"/>
  <c r="I557" i="3"/>
  <c r="I558" i="3"/>
  <c r="I559" i="3"/>
  <c r="I560" i="3"/>
  <c r="I561" i="3"/>
  <c r="I562" i="3"/>
  <c r="I563" i="3"/>
  <c r="I564" i="3"/>
  <c r="I565" i="3"/>
  <c r="I566" i="3"/>
  <c r="I567" i="3"/>
  <c r="I568" i="3"/>
  <c r="I569" i="3"/>
  <c r="I570" i="3"/>
  <c r="I571" i="3"/>
  <c r="I572" i="3"/>
  <c r="I573" i="3"/>
  <c r="I574" i="3"/>
  <c r="I575" i="3"/>
  <c r="I576" i="3"/>
  <c r="I577" i="3"/>
  <c r="I578" i="3"/>
  <c r="I579" i="3"/>
  <c r="I580" i="3"/>
  <c r="I581" i="3"/>
  <c r="I582" i="3"/>
  <c r="I583" i="3"/>
  <c r="I584" i="3"/>
  <c r="I585" i="3"/>
  <c r="I586" i="3"/>
  <c r="I587" i="3"/>
  <c r="I588" i="3"/>
  <c r="I589" i="3"/>
  <c r="I590" i="3"/>
  <c r="I591" i="3"/>
  <c r="I592" i="3"/>
  <c r="I593" i="3"/>
  <c r="I594" i="3"/>
  <c r="I595" i="3"/>
  <c r="I596" i="3"/>
  <c r="I597" i="3"/>
  <c r="I598" i="3"/>
  <c r="I599" i="3"/>
  <c r="I600" i="3"/>
  <c r="I601" i="3"/>
  <c r="I602" i="3"/>
  <c r="I603" i="3"/>
  <c r="I604" i="3"/>
  <c r="I605" i="3"/>
  <c r="I606" i="3"/>
  <c r="I607" i="3"/>
  <c r="I608" i="3"/>
  <c r="I609" i="3"/>
  <c r="I610" i="3"/>
  <c r="I611" i="3"/>
  <c r="I612" i="3"/>
  <c r="I613" i="3"/>
  <c r="I614" i="3"/>
  <c r="I615" i="3"/>
  <c r="I616" i="3"/>
  <c r="I617" i="3"/>
  <c r="I618" i="3"/>
  <c r="I619" i="3"/>
  <c r="I620" i="3"/>
  <c r="I621" i="3"/>
  <c r="I622" i="3"/>
  <c r="I623" i="3"/>
  <c r="I624" i="3"/>
  <c r="I625" i="3"/>
  <c r="I626" i="3"/>
  <c r="I627" i="3"/>
  <c r="I628" i="3"/>
  <c r="I629" i="3"/>
  <c r="I630" i="3"/>
  <c r="I631" i="3"/>
  <c r="I632" i="3"/>
  <c r="I633" i="3"/>
  <c r="I634" i="3"/>
  <c r="I635" i="3"/>
  <c r="I636" i="3"/>
  <c r="I637" i="3"/>
  <c r="I638" i="3"/>
  <c r="I639" i="3"/>
  <c r="I640" i="3"/>
  <c r="I641" i="3"/>
  <c r="I642" i="3"/>
  <c r="I643" i="3"/>
  <c r="I644" i="3"/>
  <c r="I645" i="3"/>
  <c r="I646" i="3"/>
  <c r="I647" i="3"/>
  <c r="I648" i="3"/>
  <c r="I649" i="3"/>
  <c r="I650" i="3"/>
  <c r="I651" i="3"/>
  <c r="I652" i="3"/>
  <c r="I653" i="3"/>
  <c r="I654" i="3"/>
  <c r="I655" i="3"/>
  <c r="I656" i="3"/>
  <c r="I657" i="3"/>
  <c r="I658" i="3"/>
  <c r="I659" i="3"/>
  <c r="I660" i="3"/>
  <c r="I661" i="3"/>
  <c r="I662" i="3"/>
  <c r="I663" i="3"/>
  <c r="I664" i="3"/>
  <c r="I665" i="3"/>
  <c r="I666" i="3"/>
  <c r="I667" i="3"/>
  <c r="I668" i="3"/>
  <c r="I669" i="3"/>
  <c r="I670" i="3"/>
  <c r="I671" i="3"/>
  <c r="I672" i="3"/>
  <c r="I673" i="3"/>
  <c r="I674" i="3"/>
  <c r="I675" i="3"/>
  <c r="I676" i="3"/>
  <c r="I677" i="3"/>
  <c r="I678" i="3"/>
  <c r="I679" i="3"/>
  <c r="I680" i="3"/>
  <c r="I681" i="3"/>
  <c r="I682" i="3"/>
  <c r="I683" i="3"/>
  <c r="I684" i="3"/>
  <c r="I685" i="3"/>
  <c r="I686" i="3"/>
  <c r="I687" i="3"/>
  <c r="I688" i="3"/>
  <c r="I689" i="3"/>
  <c r="I690" i="3"/>
  <c r="I691" i="3"/>
  <c r="I692" i="3"/>
  <c r="I693" i="3"/>
  <c r="I694" i="3"/>
  <c r="I695" i="3"/>
  <c r="I696" i="3"/>
  <c r="I697" i="3"/>
  <c r="I698" i="3"/>
  <c r="I699" i="3"/>
  <c r="I700" i="3"/>
  <c r="I701" i="3"/>
  <c r="I702" i="3"/>
  <c r="I703" i="3"/>
  <c r="I704" i="3"/>
  <c r="I705" i="3"/>
  <c r="I706" i="3"/>
  <c r="I707" i="3"/>
  <c r="I708" i="3"/>
  <c r="I709" i="3"/>
  <c r="I710" i="3"/>
  <c r="I711" i="3"/>
  <c r="I712" i="3"/>
  <c r="I713" i="3"/>
  <c r="I714" i="3"/>
  <c r="I715" i="3"/>
  <c r="I716" i="3"/>
  <c r="I717" i="3"/>
  <c r="I718" i="3"/>
  <c r="I719" i="3"/>
  <c r="I720" i="3"/>
  <c r="I721" i="3"/>
  <c r="I722" i="3"/>
  <c r="I723" i="3"/>
  <c r="I724" i="3"/>
  <c r="I725" i="3"/>
  <c r="I726" i="3"/>
  <c r="I727" i="3"/>
  <c r="I728" i="3"/>
  <c r="I729" i="3"/>
  <c r="I730" i="3"/>
  <c r="I731" i="3"/>
  <c r="I732" i="3"/>
  <c r="I733" i="3"/>
  <c r="I734" i="3"/>
  <c r="I735" i="3"/>
  <c r="I736" i="3"/>
  <c r="I737" i="3"/>
  <c r="I738" i="3"/>
  <c r="I739" i="3"/>
  <c r="I740" i="3"/>
  <c r="I741" i="3"/>
  <c r="I742" i="3"/>
  <c r="I743" i="3"/>
  <c r="I744" i="3"/>
  <c r="I745" i="3"/>
  <c r="I746" i="3"/>
  <c r="I747" i="3"/>
  <c r="I748" i="3"/>
  <c r="I749" i="3"/>
  <c r="I750" i="3"/>
  <c r="I751" i="3"/>
  <c r="I752" i="3"/>
  <c r="I753" i="3"/>
  <c r="I754" i="3"/>
  <c r="I755" i="3"/>
  <c r="I756" i="3"/>
  <c r="I757" i="3"/>
  <c r="I758" i="3"/>
  <c r="I759" i="3"/>
  <c r="I760" i="3"/>
  <c r="I761" i="3"/>
  <c r="I762" i="3"/>
  <c r="I763" i="3"/>
  <c r="I764" i="3"/>
  <c r="I765" i="3"/>
  <c r="I766" i="3"/>
  <c r="I767" i="3"/>
  <c r="I768" i="3"/>
  <c r="I769" i="3"/>
  <c r="I770" i="3"/>
  <c r="I771" i="3"/>
  <c r="I772" i="3"/>
  <c r="I773" i="3"/>
  <c r="I774" i="3"/>
  <c r="I775" i="3"/>
  <c r="I776" i="3"/>
  <c r="I777" i="3"/>
  <c r="I778" i="3"/>
  <c r="I779" i="3"/>
  <c r="I780" i="3"/>
  <c r="I781" i="3"/>
  <c r="I782" i="3"/>
  <c r="I783" i="3"/>
  <c r="I784" i="3"/>
  <c r="I785" i="3"/>
  <c r="I786" i="3"/>
  <c r="I787" i="3"/>
  <c r="I788" i="3"/>
  <c r="I789" i="3"/>
  <c r="I790" i="3"/>
  <c r="I791" i="3"/>
  <c r="I792" i="3"/>
  <c r="I793" i="3"/>
  <c r="I794" i="3"/>
  <c r="I795" i="3"/>
  <c r="I796" i="3"/>
  <c r="I797" i="3"/>
  <c r="I798" i="3"/>
  <c r="I799" i="3"/>
  <c r="I800" i="3"/>
  <c r="I801" i="3"/>
  <c r="I802" i="3"/>
  <c r="I803" i="3"/>
  <c r="I804" i="3"/>
  <c r="I805" i="3"/>
  <c r="I806" i="3"/>
  <c r="I807" i="3"/>
  <c r="I808" i="3"/>
  <c r="I809" i="3"/>
  <c r="I810" i="3"/>
  <c r="I811" i="3"/>
  <c r="I812" i="3"/>
  <c r="I813" i="3"/>
  <c r="I814" i="3"/>
  <c r="I815" i="3"/>
  <c r="I816" i="3"/>
  <c r="I817" i="3"/>
  <c r="I818" i="3"/>
  <c r="I819" i="3"/>
  <c r="I820" i="3"/>
  <c r="I821" i="3"/>
  <c r="I822" i="3"/>
  <c r="I823" i="3"/>
  <c r="I824" i="3"/>
  <c r="I825" i="3"/>
  <c r="I826" i="3"/>
  <c r="I827" i="3"/>
  <c r="I828" i="3"/>
  <c r="I829" i="3"/>
  <c r="I830" i="3"/>
  <c r="I831" i="3"/>
  <c r="I832" i="3"/>
  <c r="I833" i="3"/>
  <c r="I834" i="3"/>
  <c r="I835" i="3"/>
  <c r="I836" i="3"/>
  <c r="I837" i="3"/>
  <c r="I838" i="3"/>
  <c r="I839" i="3"/>
  <c r="I840" i="3"/>
  <c r="I841" i="3"/>
  <c r="I842" i="3"/>
  <c r="I843" i="3"/>
  <c r="I844" i="3"/>
  <c r="I845" i="3"/>
  <c r="I846" i="3"/>
  <c r="I847" i="3"/>
  <c r="I848" i="3"/>
  <c r="I849" i="3"/>
  <c r="I850" i="3"/>
  <c r="I851" i="3"/>
  <c r="I852" i="3"/>
  <c r="I853" i="3"/>
  <c r="I854" i="3"/>
  <c r="I855" i="3"/>
  <c r="I856" i="3"/>
  <c r="I857" i="3"/>
  <c r="I858" i="3"/>
  <c r="I859" i="3"/>
  <c r="I860" i="3"/>
  <c r="I861" i="3"/>
  <c r="I862" i="3"/>
  <c r="I863" i="3"/>
  <c r="I864" i="3"/>
  <c r="I865" i="3"/>
  <c r="I866" i="3"/>
  <c r="I867" i="3"/>
  <c r="I868" i="3"/>
  <c r="I869" i="3"/>
  <c r="I870" i="3"/>
  <c r="I871" i="3"/>
  <c r="I872" i="3"/>
  <c r="I873" i="3"/>
  <c r="I874" i="3"/>
  <c r="I875" i="3"/>
  <c r="I876" i="3"/>
  <c r="I877" i="3"/>
  <c r="I878" i="3"/>
  <c r="I879" i="3"/>
  <c r="I880" i="3"/>
  <c r="I881" i="3"/>
  <c r="I882" i="3"/>
  <c r="I883" i="3"/>
  <c r="I884" i="3"/>
  <c r="I885" i="3"/>
  <c r="I886" i="3"/>
  <c r="I887" i="3"/>
  <c r="I888" i="3"/>
  <c r="I889" i="3"/>
  <c r="I890" i="3"/>
  <c r="I891" i="3"/>
  <c r="I892" i="3"/>
  <c r="I893" i="3"/>
  <c r="I894" i="3"/>
  <c r="I895" i="3"/>
  <c r="I896" i="3"/>
  <c r="I897" i="3"/>
  <c r="I898" i="3"/>
  <c r="I899" i="3"/>
  <c r="I900" i="3"/>
  <c r="I901" i="3"/>
  <c r="I902" i="3"/>
  <c r="I903" i="3"/>
  <c r="I904" i="3"/>
  <c r="I905" i="3"/>
  <c r="I906" i="3"/>
  <c r="I907" i="3"/>
  <c r="I908" i="3"/>
  <c r="I909" i="3"/>
  <c r="I910" i="3"/>
  <c r="I911" i="3"/>
  <c r="I912" i="3"/>
  <c r="I913" i="3"/>
  <c r="I914" i="3"/>
  <c r="I915" i="3"/>
  <c r="I916" i="3"/>
  <c r="I917" i="3"/>
  <c r="I918" i="3"/>
  <c r="I919" i="3"/>
  <c r="I920" i="3"/>
  <c r="I921" i="3"/>
  <c r="I922" i="3"/>
  <c r="I923" i="3"/>
  <c r="I924" i="3"/>
  <c r="I925" i="3"/>
  <c r="I926" i="3"/>
  <c r="I927" i="3"/>
  <c r="I928" i="3"/>
  <c r="I929" i="3"/>
  <c r="I930" i="3"/>
  <c r="I931" i="3"/>
  <c r="I932" i="3"/>
  <c r="I933" i="3"/>
  <c r="I934" i="3"/>
  <c r="I935" i="3"/>
  <c r="I936" i="3"/>
  <c r="I937" i="3"/>
  <c r="I938" i="3"/>
  <c r="I939" i="3"/>
  <c r="I940" i="3"/>
  <c r="I941" i="3"/>
  <c r="I942" i="3"/>
  <c r="I943" i="3"/>
  <c r="I944" i="3"/>
  <c r="I945" i="3"/>
  <c r="I946" i="3"/>
  <c r="I947" i="3"/>
  <c r="I948" i="3"/>
  <c r="I949" i="3"/>
  <c r="I950" i="3"/>
  <c r="I951" i="3"/>
  <c r="I952" i="3"/>
  <c r="I953" i="3"/>
  <c r="I954" i="3"/>
  <c r="I955" i="3"/>
  <c r="I956" i="3"/>
  <c r="I957" i="3"/>
  <c r="I958" i="3"/>
  <c r="I959" i="3"/>
  <c r="I960" i="3"/>
  <c r="I961" i="3"/>
  <c r="I962" i="3"/>
  <c r="I963" i="3"/>
  <c r="I964" i="3"/>
  <c r="I965" i="3"/>
  <c r="I966" i="3"/>
  <c r="I967" i="3"/>
  <c r="I968" i="3"/>
  <c r="I969" i="3"/>
  <c r="I970" i="3"/>
  <c r="I971" i="3"/>
  <c r="I972" i="3"/>
  <c r="I973" i="3"/>
  <c r="I974" i="3"/>
  <c r="I975" i="3"/>
  <c r="I976" i="3"/>
  <c r="I977" i="3"/>
  <c r="I978" i="3"/>
  <c r="I979" i="3"/>
  <c r="I980" i="3"/>
  <c r="I981" i="3"/>
  <c r="I982" i="3"/>
  <c r="I983" i="3"/>
  <c r="I984" i="3"/>
  <c r="I985" i="3"/>
  <c r="I986" i="3"/>
  <c r="I987" i="3"/>
  <c r="I988" i="3"/>
  <c r="I989" i="3"/>
  <c r="I990" i="3"/>
  <c r="I991" i="3"/>
  <c r="I992" i="3"/>
  <c r="I993" i="3"/>
  <c r="I994" i="3"/>
  <c r="I995" i="3"/>
  <c r="I996" i="3"/>
  <c r="I997" i="3"/>
  <c r="I998" i="3"/>
  <c r="I999" i="3"/>
  <c r="I1000" i="3"/>
  <c r="I1001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0" i="3"/>
  <c r="H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H152" i="3"/>
  <c r="H153" i="3"/>
  <c r="H154" i="3"/>
  <c r="H155" i="3"/>
  <c r="H156" i="3"/>
  <c r="H157" i="3"/>
  <c r="H158" i="3"/>
  <c r="H159" i="3"/>
  <c r="H160" i="3"/>
  <c r="H161" i="3"/>
  <c r="H162" i="3"/>
  <c r="H163" i="3"/>
  <c r="H164" i="3"/>
  <c r="H165" i="3"/>
  <c r="H166" i="3"/>
  <c r="H167" i="3"/>
  <c r="H168" i="3"/>
  <c r="H169" i="3"/>
  <c r="H170" i="3"/>
  <c r="H171" i="3"/>
  <c r="H172" i="3"/>
  <c r="H173" i="3"/>
  <c r="H174" i="3"/>
  <c r="H175" i="3"/>
  <c r="H176" i="3"/>
  <c r="H177" i="3"/>
  <c r="H178" i="3"/>
  <c r="H179" i="3"/>
  <c r="H180" i="3"/>
  <c r="H181" i="3"/>
  <c r="H182" i="3"/>
  <c r="H183" i="3"/>
  <c r="H184" i="3"/>
  <c r="H185" i="3"/>
  <c r="H186" i="3"/>
  <c r="H187" i="3"/>
  <c r="H188" i="3"/>
  <c r="H189" i="3"/>
  <c r="H190" i="3"/>
  <c r="H191" i="3"/>
  <c r="H192" i="3"/>
  <c r="H193" i="3"/>
  <c r="H194" i="3"/>
  <c r="H195" i="3"/>
  <c r="H196" i="3"/>
  <c r="H197" i="3"/>
  <c r="H198" i="3"/>
  <c r="H199" i="3"/>
  <c r="H200" i="3"/>
  <c r="H201" i="3"/>
  <c r="H202" i="3"/>
  <c r="H203" i="3"/>
  <c r="H204" i="3"/>
  <c r="H205" i="3"/>
  <c r="H206" i="3"/>
  <c r="H207" i="3"/>
  <c r="H208" i="3"/>
  <c r="H209" i="3"/>
  <c r="H210" i="3"/>
  <c r="H211" i="3"/>
  <c r="H212" i="3"/>
  <c r="H213" i="3"/>
  <c r="H214" i="3"/>
  <c r="H215" i="3"/>
  <c r="H216" i="3"/>
  <c r="H217" i="3"/>
  <c r="H218" i="3"/>
  <c r="H219" i="3"/>
  <c r="H220" i="3"/>
  <c r="H221" i="3"/>
  <c r="H222" i="3"/>
  <c r="H223" i="3"/>
  <c r="H224" i="3"/>
  <c r="H225" i="3"/>
  <c r="H226" i="3"/>
  <c r="H227" i="3"/>
  <c r="H228" i="3"/>
  <c r="H229" i="3"/>
  <c r="H230" i="3"/>
  <c r="H231" i="3"/>
  <c r="H232" i="3"/>
  <c r="H233" i="3"/>
  <c r="H234" i="3"/>
  <c r="H235" i="3"/>
  <c r="H236" i="3"/>
  <c r="H237" i="3"/>
  <c r="H238" i="3"/>
  <c r="H239" i="3"/>
  <c r="H240" i="3"/>
  <c r="H241" i="3"/>
  <c r="H242" i="3"/>
  <c r="H243" i="3"/>
  <c r="H244" i="3"/>
  <c r="H245" i="3"/>
  <c r="H246" i="3"/>
  <c r="H247" i="3"/>
  <c r="H248" i="3"/>
  <c r="H249" i="3"/>
  <c r="H250" i="3"/>
  <c r="H251" i="3"/>
  <c r="H252" i="3"/>
  <c r="H253" i="3"/>
  <c r="H254" i="3"/>
  <c r="H255" i="3"/>
  <c r="H256" i="3"/>
  <c r="H257" i="3"/>
  <c r="H258" i="3"/>
  <c r="H259" i="3"/>
  <c r="H260" i="3"/>
  <c r="H261" i="3"/>
  <c r="H262" i="3"/>
  <c r="H263" i="3"/>
  <c r="H264" i="3"/>
  <c r="H265" i="3"/>
  <c r="H266" i="3"/>
  <c r="H267" i="3"/>
  <c r="H268" i="3"/>
  <c r="H269" i="3"/>
  <c r="H270" i="3"/>
  <c r="H271" i="3"/>
  <c r="H272" i="3"/>
  <c r="H273" i="3"/>
  <c r="H274" i="3"/>
  <c r="H275" i="3"/>
  <c r="H276" i="3"/>
  <c r="H277" i="3"/>
  <c r="H278" i="3"/>
  <c r="H279" i="3"/>
  <c r="H280" i="3"/>
  <c r="H281" i="3"/>
  <c r="H282" i="3"/>
  <c r="H283" i="3"/>
  <c r="H284" i="3"/>
  <c r="H285" i="3"/>
  <c r="H286" i="3"/>
  <c r="H287" i="3"/>
  <c r="H288" i="3"/>
  <c r="H289" i="3"/>
  <c r="H290" i="3"/>
  <c r="H291" i="3"/>
  <c r="H292" i="3"/>
  <c r="H293" i="3"/>
  <c r="H294" i="3"/>
  <c r="H295" i="3"/>
  <c r="H296" i="3"/>
  <c r="H297" i="3"/>
  <c r="H298" i="3"/>
  <c r="H299" i="3"/>
  <c r="H300" i="3"/>
  <c r="H301" i="3"/>
  <c r="H302" i="3"/>
  <c r="H303" i="3"/>
  <c r="H304" i="3"/>
  <c r="H305" i="3"/>
  <c r="H306" i="3"/>
  <c r="H307" i="3"/>
  <c r="H308" i="3"/>
  <c r="H309" i="3"/>
  <c r="H310" i="3"/>
  <c r="H311" i="3"/>
  <c r="H312" i="3"/>
  <c r="H313" i="3"/>
  <c r="H314" i="3"/>
  <c r="H315" i="3"/>
  <c r="H316" i="3"/>
  <c r="H317" i="3"/>
  <c r="H318" i="3"/>
  <c r="H319" i="3"/>
  <c r="H320" i="3"/>
  <c r="H321" i="3"/>
  <c r="H322" i="3"/>
  <c r="H323" i="3"/>
  <c r="H324" i="3"/>
  <c r="H325" i="3"/>
  <c r="H326" i="3"/>
  <c r="H327" i="3"/>
  <c r="H328" i="3"/>
  <c r="H329" i="3"/>
  <c r="H330" i="3"/>
  <c r="H331" i="3"/>
  <c r="H332" i="3"/>
  <c r="H333" i="3"/>
  <c r="H334" i="3"/>
  <c r="H335" i="3"/>
  <c r="H336" i="3"/>
  <c r="H337" i="3"/>
  <c r="H338" i="3"/>
  <c r="H339" i="3"/>
  <c r="H340" i="3"/>
  <c r="H341" i="3"/>
  <c r="H342" i="3"/>
  <c r="H343" i="3"/>
  <c r="H344" i="3"/>
  <c r="H345" i="3"/>
  <c r="H346" i="3"/>
  <c r="H347" i="3"/>
  <c r="H348" i="3"/>
  <c r="H349" i="3"/>
  <c r="H350" i="3"/>
  <c r="H351" i="3"/>
  <c r="H352" i="3"/>
  <c r="H353" i="3"/>
  <c r="H354" i="3"/>
  <c r="H355" i="3"/>
  <c r="H356" i="3"/>
  <c r="H357" i="3"/>
  <c r="H358" i="3"/>
  <c r="H359" i="3"/>
  <c r="H360" i="3"/>
  <c r="H361" i="3"/>
  <c r="H362" i="3"/>
  <c r="H363" i="3"/>
  <c r="H364" i="3"/>
  <c r="H365" i="3"/>
  <c r="H366" i="3"/>
  <c r="H367" i="3"/>
  <c r="H368" i="3"/>
  <c r="H369" i="3"/>
  <c r="H370" i="3"/>
  <c r="H371" i="3"/>
  <c r="H372" i="3"/>
  <c r="H373" i="3"/>
  <c r="H374" i="3"/>
  <c r="H375" i="3"/>
  <c r="H376" i="3"/>
  <c r="H377" i="3"/>
  <c r="H378" i="3"/>
  <c r="H379" i="3"/>
  <c r="H380" i="3"/>
  <c r="H381" i="3"/>
  <c r="H382" i="3"/>
  <c r="H383" i="3"/>
  <c r="H384" i="3"/>
  <c r="H385" i="3"/>
  <c r="H386" i="3"/>
  <c r="H387" i="3"/>
  <c r="H388" i="3"/>
  <c r="H389" i="3"/>
  <c r="H390" i="3"/>
  <c r="H391" i="3"/>
  <c r="H392" i="3"/>
  <c r="H393" i="3"/>
  <c r="H394" i="3"/>
  <c r="H395" i="3"/>
  <c r="H396" i="3"/>
  <c r="H397" i="3"/>
  <c r="H398" i="3"/>
  <c r="H399" i="3"/>
  <c r="H400" i="3"/>
  <c r="H401" i="3"/>
  <c r="H402" i="3"/>
  <c r="H403" i="3"/>
  <c r="H404" i="3"/>
  <c r="H405" i="3"/>
  <c r="H406" i="3"/>
  <c r="H407" i="3"/>
  <c r="H408" i="3"/>
  <c r="H409" i="3"/>
  <c r="H410" i="3"/>
  <c r="H411" i="3"/>
  <c r="H412" i="3"/>
  <c r="H413" i="3"/>
  <c r="H414" i="3"/>
  <c r="H415" i="3"/>
  <c r="H416" i="3"/>
  <c r="H417" i="3"/>
  <c r="H418" i="3"/>
  <c r="H419" i="3"/>
  <c r="H420" i="3"/>
  <c r="H421" i="3"/>
  <c r="H422" i="3"/>
  <c r="H423" i="3"/>
  <c r="H424" i="3"/>
  <c r="H425" i="3"/>
  <c r="H426" i="3"/>
  <c r="H427" i="3"/>
  <c r="H428" i="3"/>
  <c r="H429" i="3"/>
  <c r="H430" i="3"/>
  <c r="H431" i="3"/>
  <c r="H432" i="3"/>
  <c r="H433" i="3"/>
  <c r="H434" i="3"/>
  <c r="H435" i="3"/>
  <c r="H436" i="3"/>
  <c r="H437" i="3"/>
  <c r="H438" i="3"/>
  <c r="H439" i="3"/>
  <c r="H440" i="3"/>
  <c r="H441" i="3"/>
  <c r="H442" i="3"/>
  <c r="H443" i="3"/>
  <c r="H444" i="3"/>
  <c r="H445" i="3"/>
  <c r="H446" i="3"/>
  <c r="H447" i="3"/>
  <c r="H448" i="3"/>
  <c r="H449" i="3"/>
  <c r="H450" i="3"/>
  <c r="H451" i="3"/>
  <c r="H452" i="3"/>
  <c r="H453" i="3"/>
  <c r="H454" i="3"/>
  <c r="H455" i="3"/>
  <c r="H456" i="3"/>
  <c r="H457" i="3"/>
  <c r="H458" i="3"/>
  <c r="H459" i="3"/>
  <c r="H460" i="3"/>
  <c r="H461" i="3"/>
  <c r="H462" i="3"/>
  <c r="H463" i="3"/>
  <c r="H464" i="3"/>
  <c r="H465" i="3"/>
  <c r="H466" i="3"/>
  <c r="H467" i="3"/>
  <c r="H468" i="3"/>
  <c r="H469" i="3"/>
  <c r="H470" i="3"/>
  <c r="H471" i="3"/>
  <c r="H472" i="3"/>
  <c r="H473" i="3"/>
  <c r="H474" i="3"/>
  <c r="H475" i="3"/>
  <c r="H476" i="3"/>
  <c r="H477" i="3"/>
  <c r="H478" i="3"/>
  <c r="H479" i="3"/>
  <c r="H480" i="3"/>
  <c r="H481" i="3"/>
  <c r="H482" i="3"/>
  <c r="H483" i="3"/>
  <c r="H484" i="3"/>
  <c r="H485" i="3"/>
  <c r="H486" i="3"/>
  <c r="H487" i="3"/>
  <c r="H488" i="3"/>
  <c r="H489" i="3"/>
  <c r="H490" i="3"/>
  <c r="H491" i="3"/>
  <c r="H492" i="3"/>
  <c r="H493" i="3"/>
  <c r="H494" i="3"/>
  <c r="H495" i="3"/>
  <c r="H496" i="3"/>
  <c r="H497" i="3"/>
  <c r="H498" i="3"/>
  <c r="H499" i="3"/>
  <c r="H500" i="3"/>
  <c r="H501" i="3"/>
  <c r="H502" i="3"/>
  <c r="H503" i="3"/>
  <c r="H504" i="3"/>
  <c r="H505" i="3"/>
  <c r="H506" i="3"/>
  <c r="H507" i="3"/>
  <c r="H508" i="3"/>
  <c r="H509" i="3"/>
  <c r="H510" i="3"/>
  <c r="H511" i="3"/>
  <c r="H512" i="3"/>
  <c r="H513" i="3"/>
  <c r="H514" i="3"/>
  <c r="H515" i="3"/>
  <c r="H516" i="3"/>
  <c r="H517" i="3"/>
  <c r="H518" i="3"/>
  <c r="H519" i="3"/>
  <c r="H520" i="3"/>
  <c r="H521" i="3"/>
  <c r="H522" i="3"/>
  <c r="H523" i="3"/>
  <c r="H524" i="3"/>
  <c r="H525" i="3"/>
  <c r="H526" i="3"/>
  <c r="H527" i="3"/>
  <c r="H528" i="3"/>
  <c r="H529" i="3"/>
  <c r="H530" i="3"/>
  <c r="H531" i="3"/>
  <c r="H532" i="3"/>
  <c r="H533" i="3"/>
  <c r="H534" i="3"/>
  <c r="H535" i="3"/>
  <c r="H536" i="3"/>
  <c r="H537" i="3"/>
  <c r="H538" i="3"/>
  <c r="H539" i="3"/>
  <c r="H540" i="3"/>
  <c r="H541" i="3"/>
  <c r="H542" i="3"/>
  <c r="H543" i="3"/>
  <c r="H544" i="3"/>
  <c r="H545" i="3"/>
  <c r="H546" i="3"/>
  <c r="H547" i="3"/>
  <c r="H548" i="3"/>
  <c r="H549" i="3"/>
  <c r="H550" i="3"/>
  <c r="H551" i="3"/>
  <c r="H552" i="3"/>
  <c r="H553" i="3"/>
  <c r="H554" i="3"/>
  <c r="H555" i="3"/>
  <c r="H556" i="3"/>
  <c r="H557" i="3"/>
  <c r="H558" i="3"/>
  <c r="H559" i="3"/>
  <c r="H560" i="3"/>
  <c r="H561" i="3"/>
  <c r="H562" i="3"/>
  <c r="H563" i="3"/>
  <c r="H564" i="3"/>
  <c r="H565" i="3"/>
  <c r="H566" i="3"/>
  <c r="H567" i="3"/>
  <c r="H568" i="3"/>
  <c r="H569" i="3"/>
  <c r="H570" i="3"/>
  <c r="H571" i="3"/>
  <c r="H572" i="3"/>
  <c r="H573" i="3"/>
  <c r="H574" i="3"/>
  <c r="H575" i="3"/>
  <c r="H576" i="3"/>
  <c r="H577" i="3"/>
  <c r="H578" i="3"/>
  <c r="H579" i="3"/>
  <c r="H580" i="3"/>
  <c r="H581" i="3"/>
  <c r="H582" i="3"/>
  <c r="H583" i="3"/>
  <c r="H584" i="3"/>
  <c r="H585" i="3"/>
  <c r="H586" i="3"/>
  <c r="H587" i="3"/>
  <c r="H588" i="3"/>
  <c r="H589" i="3"/>
  <c r="H590" i="3"/>
  <c r="H591" i="3"/>
  <c r="H592" i="3"/>
  <c r="H593" i="3"/>
  <c r="H594" i="3"/>
  <c r="H595" i="3"/>
  <c r="H596" i="3"/>
  <c r="H597" i="3"/>
  <c r="H598" i="3"/>
  <c r="H599" i="3"/>
  <c r="H600" i="3"/>
  <c r="H601" i="3"/>
  <c r="H602" i="3"/>
  <c r="H603" i="3"/>
  <c r="H604" i="3"/>
  <c r="H605" i="3"/>
  <c r="H606" i="3"/>
  <c r="H607" i="3"/>
  <c r="H608" i="3"/>
  <c r="H609" i="3"/>
  <c r="H610" i="3"/>
  <c r="H611" i="3"/>
  <c r="H612" i="3"/>
  <c r="H613" i="3"/>
  <c r="H614" i="3"/>
  <c r="H615" i="3"/>
  <c r="H616" i="3"/>
  <c r="H617" i="3"/>
  <c r="H618" i="3"/>
  <c r="H619" i="3"/>
  <c r="H620" i="3"/>
  <c r="H621" i="3"/>
  <c r="H622" i="3"/>
  <c r="H623" i="3"/>
  <c r="H624" i="3"/>
  <c r="H625" i="3"/>
  <c r="H626" i="3"/>
  <c r="H627" i="3"/>
  <c r="H628" i="3"/>
  <c r="H629" i="3"/>
  <c r="H630" i="3"/>
  <c r="H631" i="3"/>
  <c r="H632" i="3"/>
  <c r="H633" i="3"/>
  <c r="H634" i="3"/>
  <c r="H635" i="3"/>
  <c r="H636" i="3"/>
  <c r="H637" i="3"/>
  <c r="H638" i="3"/>
  <c r="H639" i="3"/>
  <c r="H640" i="3"/>
  <c r="H641" i="3"/>
  <c r="H642" i="3"/>
  <c r="H643" i="3"/>
  <c r="H644" i="3"/>
  <c r="H645" i="3"/>
  <c r="H646" i="3"/>
  <c r="H647" i="3"/>
  <c r="H648" i="3"/>
  <c r="H649" i="3"/>
  <c r="H650" i="3"/>
  <c r="H651" i="3"/>
  <c r="H652" i="3"/>
  <c r="H653" i="3"/>
  <c r="H654" i="3"/>
  <c r="H655" i="3"/>
  <c r="H656" i="3"/>
  <c r="H657" i="3"/>
  <c r="H658" i="3"/>
  <c r="H659" i="3"/>
  <c r="H660" i="3"/>
  <c r="H661" i="3"/>
  <c r="H662" i="3"/>
  <c r="H663" i="3"/>
  <c r="H664" i="3"/>
  <c r="H665" i="3"/>
  <c r="H666" i="3"/>
  <c r="H667" i="3"/>
  <c r="H668" i="3"/>
  <c r="H669" i="3"/>
  <c r="H670" i="3"/>
  <c r="H671" i="3"/>
  <c r="H672" i="3"/>
  <c r="H673" i="3"/>
  <c r="H674" i="3"/>
  <c r="H675" i="3"/>
  <c r="H676" i="3"/>
  <c r="H677" i="3"/>
  <c r="H678" i="3"/>
  <c r="H679" i="3"/>
  <c r="H680" i="3"/>
  <c r="H681" i="3"/>
  <c r="H682" i="3"/>
  <c r="H683" i="3"/>
  <c r="H684" i="3"/>
  <c r="H685" i="3"/>
  <c r="H686" i="3"/>
  <c r="H687" i="3"/>
  <c r="H688" i="3"/>
  <c r="H689" i="3"/>
  <c r="H690" i="3"/>
  <c r="H691" i="3"/>
  <c r="H692" i="3"/>
  <c r="H693" i="3"/>
  <c r="H694" i="3"/>
  <c r="H695" i="3"/>
  <c r="H696" i="3"/>
  <c r="H697" i="3"/>
  <c r="H698" i="3"/>
  <c r="H699" i="3"/>
  <c r="H700" i="3"/>
  <c r="H701" i="3"/>
  <c r="H702" i="3"/>
  <c r="H703" i="3"/>
  <c r="H704" i="3"/>
  <c r="H705" i="3"/>
  <c r="H706" i="3"/>
  <c r="H707" i="3"/>
  <c r="H708" i="3"/>
  <c r="H709" i="3"/>
  <c r="H710" i="3"/>
  <c r="H711" i="3"/>
  <c r="H712" i="3"/>
  <c r="H713" i="3"/>
  <c r="H714" i="3"/>
  <c r="H715" i="3"/>
  <c r="H716" i="3"/>
  <c r="H717" i="3"/>
  <c r="H718" i="3"/>
  <c r="H719" i="3"/>
  <c r="H720" i="3"/>
  <c r="H721" i="3"/>
  <c r="H722" i="3"/>
  <c r="H723" i="3"/>
  <c r="H724" i="3"/>
  <c r="H725" i="3"/>
  <c r="H726" i="3"/>
  <c r="H727" i="3"/>
  <c r="H728" i="3"/>
  <c r="H729" i="3"/>
  <c r="H730" i="3"/>
  <c r="H731" i="3"/>
  <c r="H732" i="3"/>
  <c r="H733" i="3"/>
  <c r="H734" i="3"/>
  <c r="H735" i="3"/>
  <c r="H736" i="3"/>
  <c r="H737" i="3"/>
  <c r="H738" i="3"/>
  <c r="H739" i="3"/>
  <c r="H740" i="3"/>
  <c r="H741" i="3"/>
  <c r="H742" i="3"/>
  <c r="H743" i="3"/>
  <c r="H744" i="3"/>
  <c r="H745" i="3"/>
  <c r="H746" i="3"/>
  <c r="H747" i="3"/>
  <c r="H748" i="3"/>
  <c r="H749" i="3"/>
  <c r="H750" i="3"/>
  <c r="H751" i="3"/>
  <c r="H752" i="3"/>
  <c r="H753" i="3"/>
  <c r="H754" i="3"/>
  <c r="H755" i="3"/>
  <c r="H756" i="3"/>
  <c r="H757" i="3"/>
  <c r="H758" i="3"/>
  <c r="H759" i="3"/>
  <c r="H760" i="3"/>
  <c r="H761" i="3"/>
  <c r="H762" i="3"/>
  <c r="H763" i="3"/>
  <c r="H764" i="3"/>
  <c r="H765" i="3"/>
  <c r="H766" i="3"/>
  <c r="H767" i="3"/>
  <c r="H768" i="3"/>
  <c r="H769" i="3"/>
  <c r="H770" i="3"/>
  <c r="H771" i="3"/>
  <c r="H772" i="3"/>
  <c r="H773" i="3"/>
  <c r="H774" i="3"/>
  <c r="H775" i="3"/>
  <c r="H776" i="3"/>
  <c r="H777" i="3"/>
  <c r="H778" i="3"/>
  <c r="H779" i="3"/>
  <c r="H780" i="3"/>
  <c r="H781" i="3"/>
  <c r="H782" i="3"/>
  <c r="H783" i="3"/>
  <c r="H784" i="3"/>
  <c r="H785" i="3"/>
  <c r="H786" i="3"/>
  <c r="H787" i="3"/>
  <c r="H788" i="3"/>
  <c r="H789" i="3"/>
  <c r="H790" i="3"/>
  <c r="H791" i="3"/>
  <c r="H792" i="3"/>
  <c r="H793" i="3"/>
  <c r="H794" i="3"/>
  <c r="H795" i="3"/>
  <c r="H796" i="3"/>
  <c r="H797" i="3"/>
  <c r="H798" i="3"/>
  <c r="H799" i="3"/>
  <c r="H800" i="3"/>
  <c r="H801" i="3"/>
  <c r="H802" i="3"/>
  <c r="H803" i="3"/>
  <c r="H804" i="3"/>
  <c r="H805" i="3"/>
  <c r="H806" i="3"/>
  <c r="H807" i="3"/>
  <c r="H808" i="3"/>
  <c r="H809" i="3"/>
  <c r="H810" i="3"/>
  <c r="H811" i="3"/>
  <c r="H812" i="3"/>
  <c r="H813" i="3"/>
  <c r="H814" i="3"/>
  <c r="H815" i="3"/>
  <c r="H816" i="3"/>
  <c r="H817" i="3"/>
  <c r="H818" i="3"/>
  <c r="H819" i="3"/>
  <c r="H820" i="3"/>
  <c r="H821" i="3"/>
  <c r="H822" i="3"/>
  <c r="H823" i="3"/>
  <c r="H824" i="3"/>
  <c r="H825" i="3"/>
  <c r="H826" i="3"/>
  <c r="H827" i="3"/>
  <c r="H828" i="3"/>
  <c r="H829" i="3"/>
  <c r="H830" i="3"/>
  <c r="H831" i="3"/>
  <c r="H832" i="3"/>
  <c r="H833" i="3"/>
  <c r="H834" i="3"/>
  <c r="H835" i="3"/>
  <c r="H836" i="3"/>
  <c r="H837" i="3"/>
  <c r="H838" i="3"/>
  <c r="H839" i="3"/>
  <c r="H840" i="3"/>
  <c r="H841" i="3"/>
  <c r="H842" i="3"/>
  <c r="H843" i="3"/>
  <c r="H844" i="3"/>
  <c r="H845" i="3"/>
  <c r="H846" i="3"/>
  <c r="H847" i="3"/>
  <c r="H848" i="3"/>
  <c r="H849" i="3"/>
  <c r="H850" i="3"/>
  <c r="H851" i="3"/>
  <c r="H852" i="3"/>
  <c r="H853" i="3"/>
  <c r="H854" i="3"/>
  <c r="H855" i="3"/>
  <c r="H856" i="3"/>
  <c r="H857" i="3"/>
  <c r="H858" i="3"/>
  <c r="H859" i="3"/>
  <c r="H860" i="3"/>
  <c r="H861" i="3"/>
  <c r="H862" i="3"/>
  <c r="H863" i="3"/>
  <c r="H864" i="3"/>
  <c r="H865" i="3"/>
  <c r="H866" i="3"/>
  <c r="H867" i="3"/>
  <c r="H868" i="3"/>
  <c r="H869" i="3"/>
  <c r="H870" i="3"/>
  <c r="H871" i="3"/>
  <c r="H872" i="3"/>
  <c r="H873" i="3"/>
  <c r="H874" i="3"/>
  <c r="H875" i="3"/>
  <c r="H876" i="3"/>
  <c r="H877" i="3"/>
  <c r="H878" i="3"/>
  <c r="H879" i="3"/>
  <c r="H880" i="3"/>
  <c r="H881" i="3"/>
  <c r="H882" i="3"/>
  <c r="H883" i="3"/>
  <c r="H884" i="3"/>
  <c r="H885" i="3"/>
  <c r="H886" i="3"/>
  <c r="H887" i="3"/>
  <c r="H888" i="3"/>
  <c r="H889" i="3"/>
  <c r="H890" i="3"/>
  <c r="H891" i="3"/>
  <c r="H892" i="3"/>
  <c r="H893" i="3"/>
  <c r="H894" i="3"/>
  <c r="H895" i="3"/>
  <c r="H896" i="3"/>
  <c r="H897" i="3"/>
  <c r="H898" i="3"/>
  <c r="H899" i="3"/>
  <c r="H900" i="3"/>
  <c r="H901" i="3"/>
  <c r="H902" i="3"/>
  <c r="H903" i="3"/>
  <c r="H904" i="3"/>
  <c r="H905" i="3"/>
  <c r="H906" i="3"/>
  <c r="H907" i="3"/>
  <c r="H908" i="3"/>
  <c r="H909" i="3"/>
  <c r="H910" i="3"/>
  <c r="H911" i="3"/>
  <c r="H912" i="3"/>
  <c r="H913" i="3"/>
  <c r="H914" i="3"/>
  <c r="H915" i="3"/>
  <c r="H916" i="3"/>
  <c r="H917" i="3"/>
  <c r="H918" i="3"/>
  <c r="H919" i="3"/>
  <c r="H920" i="3"/>
  <c r="H921" i="3"/>
  <c r="H922" i="3"/>
  <c r="H923" i="3"/>
  <c r="H924" i="3"/>
  <c r="H925" i="3"/>
  <c r="H926" i="3"/>
  <c r="H927" i="3"/>
  <c r="H928" i="3"/>
  <c r="H929" i="3"/>
  <c r="H930" i="3"/>
  <c r="H931" i="3"/>
  <c r="H932" i="3"/>
  <c r="H933" i="3"/>
  <c r="H934" i="3"/>
  <c r="H935" i="3"/>
  <c r="H936" i="3"/>
  <c r="H937" i="3"/>
  <c r="H938" i="3"/>
  <c r="H939" i="3"/>
  <c r="H940" i="3"/>
  <c r="H941" i="3"/>
  <c r="H942" i="3"/>
  <c r="H943" i="3"/>
  <c r="H944" i="3"/>
  <c r="H945" i="3"/>
  <c r="H946" i="3"/>
  <c r="H947" i="3"/>
  <c r="H948" i="3"/>
  <c r="H949" i="3"/>
  <c r="H950" i="3"/>
  <c r="H951" i="3"/>
  <c r="H952" i="3"/>
  <c r="H953" i="3"/>
  <c r="H954" i="3"/>
  <c r="H955" i="3"/>
  <c r="H956" i="3"/>
  <c r="H957" i="3"/>
  <c r="H958" i="3"/>
  <c r="H959" i="3"/>
  <c r="H960" i="3"/>
  <c r="H961" i="3"/>
  <c r="H962" i="3"/>
  <c r="H963" i="3"/>
  <c r="H964" i="3"/>
  <c r="H965" i="3"/>
  <c r="H966" i="3"/>
  <c r="H967" i="3"/>
  <c r="H968" i="3"/>
  <c r="H969" i="3"/>
  <c r="H970" i="3"/>
  <c r="H971" i="3"/>
  <c r="H972" i="3"/>
  <c r="H973" i="3"/>
  <c r="H974" i="3"/>
  <c r="H975" i="3"/>
  <c r="H976" i="3"/>
  <c r="H977" i="3"/>
  <c r="H978" i="3"/>
  <c r="H979" i="3"/>
  <c r="H980" i="3"/>
  <c r="H981" i="3"/>
  <c r="H982" i="3"/>
  <c r="H983" i="3"/>
  <c r="H984" i="3"/>
  <c r="H985" i="3"/>
  <c r="H986" i="3"/>
  <c r="H987" i="3"/>
  <c r="H988" i="3"/>
  <c r="H989" i="3"/>
  <c r="H990" i="3"/>
  <c r="H991" i="3"/>
  <c r="H992" i="3"/>
  <c r="H993" i="3"/>
  <c r="H994" i="3"/>
  <c r="H995" i="3"/>
  <c r="H996" i="3"/>
  <c r="H997" i="3"/>
  <c r="H998" i="3"/>
  <c r="H999" i="3"/>
  <c r="H1000" i="3"/>
  <c r="H1001" i="3"/>
  <c r="G1001" i="3" a="1"/>
  <c r="G1001" i="3" s="1"/>
  <c r="G1000" i="3" a="1"/>
  <c r="G1000" i="3" s="1"/>
  <c r="G999" i="3" a="1"/>
  <c r="G999" i="3" s="1"/>
  <c r="G998" i="3" a="1"/>
  <c r="G998" i="3" s="1"/>
  <c r="G997" i="3" a="1"/>
  <c r="G997" i="3" s="1"/>
  <c r="G996" i="3" a="1"/>
  <c r="G996" i="3"/>
  <c r="G995" i="3" a="1"/>
  <c r="G995" i="3" s="1"/>
  <c r="G994" i="3" a="1"/>
  <c r="G994" i="3" s="1"/>
  <c r="G993" i="3" a="1"/>
  <c r="G993" i="3" s="1"/>
  <c r="G992" i="3" a="1"/>
  <c r="G992" i="3" s="1"/>
  <c r="G991" i="3" a="1"/>
  <c r="G991" i="3" s="1"/>
  <c r="G990" i="3" a="1"/>
  <c r="G990" i="3"/>
  <c r="G989" i="3" a="1"/>
  <c r="G989" i="3" s="1"/>
  <c r="G988" i="3" a="1"/>
  <c r="G988" i="3" s="1"/>
  <c r="G987" i="3" a="1"/>
  <c r="G987" i="3" s="1"/>
  <c r="G986" i="3" a="1"/>
  <c r="G986" i="3" s="1"/>
  <c r="G985" i="3" a="1"/>
  <c r="G985" i="3" s="1"/>
  <c r="G984" i="3" a="1"/>
  <c r="G984" i="3"/>
  <c r="G983" i="3" a="1"/>
  <c r="G983" i="3" s="1"/>
  <c r="G982" i="3" a="1"/>
  <c r="G982" i="3" s="1"/>
  <c r="G981" i="3" a="1"/>
  <c r="G981" i="3" s="1"/>
  <c r="G980" i="3" a="1"/>
  <c r="G980" i="3" s="1"/>
  <c r="G979" i="3" a="1"/>
  <c r="G979" i="3" s="1"/>
  <c r="G978" i="3" a="1"/>
  <c r="G978" i="3"/>
  <c r="G977" i="3" a="1"/>
  <c r="G977" i="3" s="1"/>
  <c r="G976" i="3" a="1"/>
  <c r="G976" i="3" s="1"/>
  <c r="G975" i="3" a="1"/>
  <c r="G975" i="3" s="1"/>
  <c r="G974" i="3" a="1"/>
  <c r="G974" i="3" s="1"/>
  <c r="G973" i="3" a="1"/>
  <c r="G973" i="3" s="1"/>
  <c r="G972" i="3" a="1"/>
  <c r="G972" i="3"/>
  <c r="G971" i="3" a="1"/>
  <c r="G971" i="3" s="1"/>
  <c r="G970" i="3" a="1"/>
  <c r="G970" i="3" s="1"/>
  <c r="G969" i="3" a="1"/>
  <c r="G969" i="3" s="1"/>
  <c r="G968" i="3" a="1"/>
  <c r="G968" i="3" s="1"/>
  <c r="G967" i="3" a="1"/>
  <c r="G967" i="3" s="1"/>
  <c r="G966" i="3" a="1"/>
  <c r="G966" i="3"/>
  <c r="G965" i="3" a="1"/>
  <c r="G965" i="3" s="1"/>
  <c r="G964" i="3" a="1"/>
  <c r="G964" i="3" s="1"/>
  <c r="G963" i="3" a="1"/>
  <c r="G963" i="3" s="1"/>
  <c r="G962" i="3" a="1"/>
  <c r="G962" i="3" s="1"/>
  <c r="G961" i="3" a="1"/>
  <c r="G961" i="3" s="1"/>
  <c r="G960" i="3" a="1"/>
  <c r="G960" i="3"/>
  <c r="G959" i="3" a="1"/>
  <c r="G959" i="3" s="1"/>
  <c r="G958" i="3" a="1"/>
  <c r="G958" i="3" s="1"/>
  <c r="G957" i="3" a="1"/>
  <c r="G957" i="3" s="1"/>
  <c r="G956" i="3" a="1"/>
  <c r="G956" i="3" s="1"/>
  <c r="G955" i="3" a="1"/>
  <c r="G955" i="3" s="1"/>
  <c r="G954" i="3" a="1"/>
  <c r="G954" i="3"/>
  <c r="G953" i="3" a="1"/>
  <c r="G953" i="3" s="1"/>
  <c r="G952" i="3" a="1"/>
  <c r="G952" i="3" s="1"/>
  <c r="G951" i="3" a="1"/>
  <c r="G951" i="3" s="1"/>
  <c r="G950" i="3" a="1"/>
  <c r="G950" i="3" s="1"/>
  <c r="G949" i="3" a="1"/>
  <c r="G949" i="3" s="1"/>
  <c r="G948" i="3" a="1"/>
  <c r="G948" i="3"/>
  <c r="G947" i="3" a="1"/>
  <c r="G947" i="3" s="1"/>
  <c r="G946" i="3" a="1"/>
  <c r="G946" i="3" s="1"/>
  <c r="G945" i="3" a="1"/>
  <c r="G945" i="3" s="1"/>
  <c r="G944" i="3" a="1"/>
  <c r="G944" i="3" s="1"/>
  <c r="G943" i="3" a="1"/>
  <c r="G943" i="3" s="1"/>
  <c r="G942" i="3" a="1"/>
  <c r="G942" i="3"/>
  <c r="G941" i="3" a="1"/>
  <c r="G941" i="3" s="1"/>
  <c r="G940" i="3" a="1"/>
  <c r="G940" i="3" s="1"/>
  <c r="G939" i="3" a="1"/>
  <c r="G939" i="3" s="1"/>
  <c r="G938" i="3" a="1"/>
  <c r="G938" i="3" s="1"/>
  <c r="G937" i="3" a="1"/>
  <c r="G937" i="3" s="1"/>
  <c r="G936" i="3" a="1"/>
  <c r="G936" i="3"/>
  <c r="G935" i="3" a="1"/>
  <c r="G935" i="3" s="1"/>
  <c r="G934" i="3" a="1"/>
  <c r="G934" i="3" s="1"/>
  <c r="G933" i="3" a="1"/>
  <c r="G933" i="3" s="1"/>
  <c r="G932" i="3" a="1"/>
  <c r="G932" i="3" s="1"/>
  <c r="G931" i="3" a="1"/>
  <c r="G931" i="3" s="1"/>
  <c r="G930" i="3" a="1"/>
  <c r="G930" i="3"/>
  <c r="G929" i="3" a="1"/>
  <c r="G929" i="3" s="1"/>
  <c r="G928" i="3" a="1"/>
  <c r="G928" i="3" s="1"/>
  <c r="G927" i="3" a="1"/>
  <c r="G927" i="3" s="1"/>
  <c r="G926" i="3" a="1"/>
  <c r="G926" i="3" s="1"/>
  <c r="G925" i="3" a="1"/>
  <c r="G925" i="3" s="1"/>
  <c r="G924" i="3" a="1"/>
  <c r="G924" i="3"/>
  <c r="G923" i="3" a="1"/>
  <c r="G923" i="3" s="1"/>
  <c r="G922" i="3" a="1"/>
  <c r="G922" i="3" s="1"/>
  <c r="G921" i="3" a="1"/>
  <c r="G921" i="3" s="1"/>
  <c r="G920" i="3" a="1"/>
  <c r="G920" i="3" s="1"/>
  <c r="G919" i="3" a="1"/>
  <c r="G919" i="3" s="1"/>
  <c r="G918" i="3" a="1"/>
  <c r="G918" i="3"/>
  <c r="G917" i="3" a="1"/>
  <c r="G917" i="3" s="1"/>
  <c r="G916" i="3" a="1"/>
  <c r="G916" i="3" s="1"/>
  <c r="G915" i="3" a="1"/>
  <c r="G915" i="3" s="1"/>
  <c r="G914" i="3" a="1"/>
  <c r="G914" i="3" s="1"/>
  <c r="G913" i="3" a="1"/>
  <c r="G913" i="3" s="1"/>
  <c r="G912" i="3" a="1"/>
  <c r="G912" i="3"/>
  <c r="G911" i="3" a="1"/>
  <c r="G911" i="3" s="1"/>
  <c r="G910" i="3" a="1"/>
  <c r="G910" i="3" s="1"/>
  <c r="G909" i="3" a="1"/>
  <c r="G909" i="3" s="1"/>
  <c r="G908" i="3" a="1"/>
  <c r="G908" i="3" s="1"/>
  <c r="G907" i="3" a="1"/>
  <c r="G907" i="3" s="1"/>
  <c r="G906" i="3" a="1"/>
  <c r="G906" i="3"/>
  <c r="G905" i="3" a="1"/>
  <c r="G905" i="3" s="1"/>
  <c r="G904" i="3" a="1"/>
  <c r="G904" i="3" s="1"/>
  <c r="G903" i="3" a="1"/>
  <c r="G903" i="3" s="1"/>
  <c r="G902" i="3" a="1"/>
  <c r="G902" i="3" s="1"/>
  <c r="G901" i="3" a="1"/>
  <c r="G901" i="3" s="1"/>
  <c r="G900" i="3" a="1"/>
  <c r="G900" i="3"/>
  <c r="G899" i="3" a="1"/>
  <c r="G899" i="3" s="1"/>
  <c r="G898" i="3" a="1"/>
  <c r="G898" i="3" s="1"/>
  <c r="G897" i="3" a="1"/>
  <c r="G897" i="3" s="1"/>
  <c r="G896" i="3" a="1"/>
  <c r="G896" i="3" s="1"/>
  <c r="G895" i="3" a="1"/>
  <c r="G895" i="3" s="1"/>
  <c r="G894" i="3" a="1"/>
  <c r="G894" i="3"/>
  <c r="G893" i="3" a="1"/>
  <c r="G893" i="3" s="1"/>
  <c r="G892" i="3" a="1"/>
  <c r="G892" i="3" s="1"/>
  <c r="G891" i="3" a="1"/>
  <c r="G891" i="3" s="1"/>
  <c r="G890" i="3" a="1"/>
  <c r="G890" i="3" s="1"/>
  <c r="G889" i="3" a="1"/>
  <c r="G889" i="3" s="1"/>
  <c r="G888" i="3" a="1"/>
  <c r="G888" i="3"/>
  <c r="G887" i="3" a="1"/>
  <c r="G887" i="3" s="1"/>
  <c r="G886" i="3" a="1"/>
  <c r="G886" i="3" s="1"/>
  <c r="G885" i="3" a="1"/>
  <c r="G885" i="3" s="1"/>
  <c r="G884" i="3" a="1"/>
  <c r="G884" i="3" s="1"/>
  <c r="G883" i="3" a="1"/>
  <c r="G883" i="3" s="1"/>
  <c r="G882" i="3" a="1"/>
  <c r="G882" i="3"/>
  <c r="G881" i="3" a="1"/>
  <c r="G881" i="3" s="1"/>
  <c r="G880" i="3" a="1"/>
  <c r="G880" i="3" s="1"/>
  <c r="G879" i="3" a="1"/>
  <c r="G879" i="3" s="1"/>
  <c r="G878" i="3" a="1"/>
  <c r="G878" i="3" s="1"/>
  <c r="G877" i="3" a="1"/>
  <c r="G877" i="3" s="1"/>
  <c r="G876" i="3" a="1"/>
  <c r="G876" i="3"/>
  <c r="G875" i="3" a="1"/>
  <c r="G875" i="3" s="1"/>
  <c r="G874" i="3" a="1"/>
  <c r="G874" i="3" s="1"/>
  <c r="G873" i="3" a="1"/>
  <c r="G873" i="3" s="1"/>
  <c r="G872" i="3" a="1"/>
  <c r="G872" i="3" s="1"/>
  <c r="G871" i="3" a="1"/>
  <c r="G871" i="3" s="1"/>
  <c r="G870" i="3" a="1"/>
  <c r="G870" i="3"/>
  <c r="G869" i="3" a="1"/>
  <c r="G869" i="3" s="1"/>
  <c r="G868" i="3" a="1"/>
  <c r="G868" i="3" s="1"/>
  <c r="G867" i="3" a="1"/>
  <c r="G867" i="3" s="1"/>
  <c r="G866" i="3" a="1"/>
  <c r="G866" i="3" s="1"/>
  <c r="G865" i="3" a="1"/>
  <c r="G865" i="3" s="1"/>
  <c r="G864" i="3" a="1"/>
  <c r="G864" i="3"/>
  <c r="G863" i="3" a="1"/>
  <c r="G863" i="3" s="1"/>
  <c r="G862" i="3" a="1"/>
  <c r="G862" i="3" s="1"/>
  <c r="G861" i="3" a="1"/>
  <c r="G861" i="3" s="1"/>
  <c r="G860" i="3" a="1"/>
  <c r="G860" i="3" s="1"/>
  <c r="G859" i="3" a="1"/>
  <c r="G859" i="3" s="1"/>
  <c r="G858" i="3" a="1"/>
  <c r="G858" i="3"/>
  <c r="G857" i="3" a="1"/>
  <c r="G857" i="3" s="1"/>
  <c r="G856" i="3" a="1"/>
  <c r="G856" i="3" s="1"/>
  <c r="G855" i="3" a="1"/>
  <c r="G855" i="3" s="1"/>
  <c r="G854" i="3" a="1"/>
  <c r="G854" i="3" s="1"/>
  <c r="G853" i="3" a="1"/>
  <c r="G853" i="3" s="1"/>
  <c r="G852" i="3" a="1"/>
  <c r="G852" i="3"/>
  <c r="G851" i="3" a="1"/>
  <c r="G851" i="3" s="1"/>
  <c r="G850" i="3" a="1"/>
  <c r="G850" i="3" s="1"/>
  <c r="G849" i="3" a="1"/>
  <c r="G849" i="3" s="1"/>
  <c r="G848" i="3" a="1"/>
  <c r="G848" i="3" s="1"/>
  <c r="G847" i="3" a="1"/>
  <c r="G847" i="3" s="1"/>
  <c r="G846" i="3" a="1"/>
  <c r="G846" i="3"/>
  <c r="G845" i="3" a="1"/>
  <c r="G845" i="3" s="1"/>
  <c r="G844" i="3" a="1"/>
  <c r="G844" i="3" s="1"/>
  <c r="G843" i="3" a="1"/>
  <c r="G843" i="3" s="1"/>
  <c r="G842" i="3" a="1"/>
  <c r="G842" i="3" s="1"/>
  <c r="G841" i="3" a="1"/>
  <c r="G841" i="3" s="1"/>
  <c r="G840" i="3" a="1"/>
  <c r="G840" i="3"/>
  <c r="G839" i="3" a="1"/>
  <c r="G839" i="3" s="1"/>
  <c r="G838" i="3" a="1"/>
  <c r="G838" i="3" s="1"/>
  <c r="G837" i="3" a="1"/>
  <c r="G837" i="3" s="1"/>
  <c r="G836" i="3" a="1"/>
  <c r="G836" i="3" s="1"/>
  <c r="G835" i="3" a="1"/>
  <c r="G835" i="3" s="1"/>
  <c r="G834" i="3" a="1"/>
  <c r="G834" i="3"/>
  <c r="G833" i="3" a="1"/>
  <c r="G833" i="3" s="1"/>
  <c r="G832" i="3" a="1"/>
  <c r="G832" i="3" s="1"/>
  <c r="G831" i="3" a="1"/>
  <c r="G831" i="3" s="1"/>
  <c r="G830" i="3" a="1"/>
  <c r="G830" i="3" s="1"/>
  <c r="G829" i="3" a="1"/>
  <c r="G829" i="3" s="1"/>
  <c r="G828" i="3" a="1"/>
  <c r="G828" i="3"/>
  <c r="G827" i="3" a="1"/>
  <c r="G827" i="3" s="1"/>
  <c r="G826" i="3" a="1"/>
  <c r="G826" i="3" s="1"/>
  <c r="G825" i="3" a="1"/>
  <c r="G825" i="3" s="1"/>
  <c r="G824" i="3" a="1"/>
  <c r="G824" i="3" s="1"/>
  <c r="G823" i="3" a="1"/>
  <c r="G823" i="3" s="1"/>
  <c r="G822" i="3" a="1"/>
  <c r="G822" i="3"/>
  <c r="G821" i="3" a="1"/>
  <c r="G821" i="3" s="1"/>
  <c r="G820" i="3" a="1"/>
  <c r="G820" i="3" s="1"/>
  <c r="G819" i="3" a="1"/>
  <c r="G819" i="3" s="1"/>
  <c r="G818" i="3" a="1"/>
  <c r="G818" i="3" s="1"/>
  <c r="G817" i="3" a="1"/>
  <c r="G817" i="3" s="1"/>
  <c r="G816" i="3" a="1"/>
  <c r="G816" i="3"/>
  <c r="G815" i="3" a="1"/>
  <c r="G815" i="3" s="1"/>
  <c r="G814" i="3" a="1"/>
  <c r="G814" i="3" s="1"/>
  <c r="G813" i="3" a="1"/>
  <c r="G813" i="3" s="1"/>
  <c r="G812" i="3" a="1"/>
  <c r="G812" i="3" s="1"/>
  <c r="G811" i="3" a="1"/>
  <c r="G811" i="3" s="1"/>
  <c r="G810" i="3" a="1"/>
  <c r="G810" i="3"/>
  <c r="G809" i="3" a="1"/>
  <c r="G809" i="3" s="1"/>
  <c r="G808" i="3" a="1"/>
  <c r="G808" i="3" s="1"/>
  <c r="G807" i="3" a="1"/>
  <c r="G807" i="3" s="1"/>
  <c r="G806" i="3" a="1"/>
  <c r="G806" i="3" s="1"/>
  <c r="G805" i="3" a="1"/>
  <c r="G805" i="3" s="1"/>
  <c r="G804" i="3" a="1"/>
  <c r="G804" i="3"/>
  <c r="G803" i="3" a="1"/>
  <c r="G803" i="3" s="1"/>
  <c r="G802" i="3" a="1"/>
  <c r="G802" i="3" s="1"/>
  <c r="G801" i="3" a="1"/>
  <c r="G801" i="3" s="1"/>
  <c r="G800" i="3" a="1"/>
  <c r="G800" i="3" s="1"/>
  <c r="G799" i="3" a="1"/>
  <c r="G799" i="3" s="1"/>
  <c r="G798" i="3" a="1"/>
  <c r="G798" i="3"/>
  <c r="G797" i="3" a="1"/>
  <c r="G797" i="3" s="1"/>
  <c r="G796" i="3" a="1"/>
  <c r="G796" i="3" s="1"/>
  <c r="G795" i="3" a="1"/>
  <c r="G795" i="3" s="1"/>
  <c r="G794" i="3" a="1"/>
  <c r="G794" i="3" s="1"/>
  <c r="G793" i="3" a="1"/>
  <c r="G793" i="3" s="1"/>
  <c r="G792" i="3" a="1"/>
  <c r="G792" i="3"/>
  <c r="G791" i="3" a="1"/>
  <c r="G791" i="3" s="1"/>
  <c r="G790" i="3" a="1"/>
  <c r="G790" i="3" s="1"/>
  <c r="G789" i="3" a="1"/>
  <c r="G789" i="3" s="1"/>
  <c r="G788" i="3" a="1"/>
  <c r="G788" i="3" s="1"/>
  <c r="G787" i="3" a="1"/>
  <c r="G787" i="3" s="1"/>
  <c r="G786" i="3" a="1"/>
  <c r="G786" i="3"/>
  <c r="G785" i="3" a="1"/>
  <c r="G785" i="3" s="1"/>
  <c r="G784" i="3" a="1"/>
  <c r="G784" i="3" s="1"/>
  <c r="G783" i="3" a="1"/>
  <c r="G783" i="3" s="1"/>
  <c r="G782" i="3" a="1"/>
  <c r="G782" i="3" s="1"/>
  <c r="G781" i="3" a="1"/>
  <c r="G781" i="3" s="1"/>
  <c r="G780" i="3" a="1"/>
  <c r="G780" i="3" s="1"/>
  <c r="G779" i="3" a="1"/>
  <c r="G779" i="3" s="1"/>
  <c r="G778" i="3" a="1"/>
  <c r="G778" i="3" s="1"/>
  <c r="G777" i="3" a="1"/>
  <c r="G777" i="3" s="1"/>
  <c r="G776" i="3" a="1"/>
  <c r="G776" i="3" s="1"/>
  <c r="G775" i="3" a="1"/>
  <c r="G775" i="3" s="1"/>
  <c r="G774" i="3" a="1"/>
  <c r="G774" i="3"/>
  <c r="G773" i="3" a="1"/>
  <c r="G773" i="3" s="1"/>
  <c r="G772" i="3" a="1"/>
  <c r="G772" i="3" s="1"/>
  <c r="G771" i="3" a="1"/>
  <c r="G771" i="3" s="1"/>
  <c r="G770" i="3" a="1"/>
  <c r="G770" i="3" s="1"/>
  <c r="G769" i="3" a="1"/>
  <c r="G769" i="3" s="1"/>
  <c r="G768" i="3" a="1"/>
  <c r="G768" i="3" s="1"/>
  <c r="G767" i="3" a="1"/>
  <c r="G767" i="3" s="1"/>
  <c r="G766" i="3" a="1"/>
  <c r="G766" i="3" s="1"/>
  <c r="G765" i="3" a="1"/>
  <c r="G765" i="3" s="1"/>
  <c r="G764" i="3" a="1"/>
  <c r="G764" i="3" s="1"/>
  <c r="G763" i="3" a="1"/>
  <c r="G763" i="3" s="1"/>
  <c r="G762" i="3" a="1"/>
  <c r="G762" i="3" s="1"/>
  <c r="G761" i="3" a="1"/>
  <c r="G761" i="3" s="1"/>
  <c r="G760" i="3" a="1"/>
  <c r="G760" i="3" s="1"/>
  <c r="G759" i="3" a="1"/>
  <c r="G759" i="3" s="1"/>
  <c r="G758" i="3" a="1"/>
  <c r="G758" i="3" s="1"/>
  <c r="G757" i="3" a="1"/>
  <c r="G757" i="3" s="1"/>
  <c r="G756" i="3" a="1"/>
  <c r="G756" i="3" s="1"/>
  <c r="G755" i="3" a="1"/>
  <c r="G755" i="3" s="1"/>
  <c r="G754" i="3" a="1"/>
  <c r="G754" i="3" s="1"/>
  <c r="G753" i="3" a="1"/>
  <c r="G753" i="3" s="1"/>
  <c r="G752" i="3" a="1"/>
  <c r="G752" i="3" s="1"/>
  <c r="G751" i="3" a="1"/>
  <c r="G751" i="3" s="1"/>
  <c r="G750" i="3" a="1"/>
  <c r="G750" i="3"/>
  <c r="G749" i="3" a="1"/>
  <c r="G749" i="3" s="1"/>
  <c r="G748" i="3" a="1"/>
  <c r="G748" i="3" s="1"/>
  <c r="G747" i="3" a="1"/>
  <c r="G747" i="3" s="1"/>
  <c r="G746" i="3" a="1"/>
  <c r="G746" i="3" s="1"/>
  <c r="G745" i="3" a="1"/>
  <c r="G745" i="3" s="1"/>
  <c r="G744" i="3" a="1"/>
  <c r="G744" i="3" s="1"/>
  <c r="G743" i="3" a="1"/>
  <c r="G743" i="3" s="1"/>
  <c r="G742" i="3" a="1"/>
  <c r="G742" i="3" s="1"/>
  <c r="G741" i="3" a="1"/>
  <c r="G741" i="3" s="1"/>
  <c r="G740" i="3" a="1"/>
  <c r="G740" i="3" s="1"/>
  <c r="G739" i="3" a="1"/>
  <c r="G739" i="3" s="1"/>
  <c r="G738" i="3" a="1"/>
  <c r="G738" i="3"/>
  <c r="G737" i="3" a="1"/>
  <c r="G737" i="3" s="1"/>
  <c r="G736" i="3" a="1"/>
  <c r="G736" i="3" s="1"/>
  <c r="G735" i="3" a="1"/>
  <c r="G735" i="3" s="1"/>
  <c r="G734" i="3" a="1"/>
  <c r="G734" i="3" s="1"/>
  <c r="G733" i="3" a="1"/>
  <c r="G733" i="3" s="1"/>
  <c r="G732" i="3" a="1"/>
  <c r="G732" i="3"/>
  <c r="G731" i="3" a="1"/>
  <c r="G731" i="3" s="1"/>
  <c r="G730" i="3" a="1"/>
  <c r="G730" i="3" s="1"/>
  <c r="G729" i="3" a="1"/>
  <c r="G729" i="3" s="1"/>
  <c r="G728" i="3" a="1"/>
  <c r="G728" i="3" s="1"/>
  <c r="G727" i="3" a="1"/>
  <c r="G727" i="3" s="1"/>
  <c r="G726" i="3" a="1"/>
  <c r="G726" i="3" s="1"/>
  <c r="G725" i="3" a="1"/>
  <c r="G725" i="3" s="1"/>
  <c r="G724" i="3" a="1"/>
  <c r="G724" i="3" s="1"/>
  <c r="G723" i="3" a="1"/>
  <c r="G723" i="3" s="1"/>
  <c r="G722" i="3" a="1"/>
  <c r="G722" i="3" s="1"/>
  <c r="G721" i="3" a="1"/>
  <c r="G721" i="3" s="1"/>
  <c r="G720" i="3" a="1"/>
  <c r="G720" i="3" s="1"/>
  <c r="G719" i="3" a="1"/>
  <c r="G719" i="3" s="1"/>
  <c r="G718" i="3" a="1"/>
  <c r="G718" i="3" s="1"/>
  <c r="G717" i="3" a="1"/>
  <c r="G717" i="3" s="1"/>
  <c r="G716" i="3" a="1"/>
  <c r="G716" i="3" s="1"/>
  <c r="G715" i="3" a="1"/>
  <c r="G715" i="3" s="1"/>
  <c r="G714" i="3" a="1"/>
  <c r="G714" i="3"/>
  <c r="G713" i="3" a="1"/>
  <c r="G713" i="3" s="1"/>
  <c r="G712" i="3" a="1"/>
  <c r="G712" i="3" s="1"/>
  <c r="G711" i="3" a="1"/>
  <c r="G711" i="3" s="1"/>
  <c r="G710" i="3" a="1"/>
  <c r="G710" i="3" s="1"/>
  <c r="G709" i="3" a="1"/>
  <c r="G709" i="3" s="1"/>
  <c r="G708" i="3" a="1"/>
  <c r="G708" i="3" s="1"/>
  <c r="G707" i="3" a="1"/>
  <c r="G707" i="3" s="1"/>
  <c r="G706" i="3" a="1"/>
  <c r="G706" i="3" s="1"/>
  <c r="G705" i="3" a="1"/>
  <c r="G705" i="3" s="1"/>
  <c r="G704" i="3" a="1"/>
  <c r="G704" i="3" s="1"/>
  <c r="G703" i="3" a="1"/>
  <c r="G703" i="3" s="1"/>
  <c r="G702" i="3" a="1"/>
  <c r="G702" i="3"/>
  <c r="G701" i="3" a="1"/>
  <c r="G701" i="3" s="1"/>
  <c r="G700" i="3" a="1"/>
  <c r="G700" i="3" s="1"/>
  <c r="G699" i="3" a="1"/>
  <c r="G699" i="3" s="1"/>
  <c r="G698" i="3" a="1"/>
  <c r="G698" i="3" s="1"/>
  <c r="G697" i="3" a="1"/>
  <c r="G697" i="3" s="1"/>
  <c r="G696" i="3" a="1"/>
  <c r="G696" i="3" s="1"/>
  <c r="G695" i="3" a="1"/>
  <c r="G695" i="3" s="1"/>
  <c r="G694" i="3" a="1"/>
  <c r="G694" i="3" s="1"/>
  <c r="G693" i="3" a="1"/>
  <c r="G693" i="3" s="1"/>
  <c r="G692" i="3" a="1"/>
  <c r="G692" i="3" s="1"/>
  <c r="G691" i="3" a="1"/>
  <c r="G691" i="3" s="1"/>
  <c r="G690" i="3" a="1"/>
  <c r="G690" i="3" s="1"/>
  <c r="G689" i="3" a="1"/>
  <c r="G689" i="3" s="1"/>
  <c r="G688" i="3" a="1"/>
  <c r="G688" i="3" s="1"/>
  <c r="G687" i="3" a="1"/>
  <c r="G687" i="3" s="1"/>
  <c r="G686" i="3" a="1"/>
  <c r="G686" i="3" s="1"/>
  <c r="G685" i="3" a="1"/>
  <c r="G685" i="3" s="1"/>
  <c r="G684" i="3" a="1"/>
  <c r="G684" i="3" s="1"/>
  <c r="G683" i="3" a="1"/>
  <c r="G683" i="3" s="1"/>
  <c r="G682" i="3" a="1"/>
  <c r="G682" i="3" s="1"/>
  <c r="G681" i="3" a="1"/>
  <c r="G681" i="3" s="1"/>
  <c r="G680" i="3" a="1"/>
  <c r="G680" i="3" s="1"/>
  <c r="G679" i="3" a="1"/>
  <c r="G679" i="3" s="1"/>
  <c r="G678" i="3" a="1"/>
  <c r="G678" i="3"/>
  <c r="G677" i="3" a="1"/>
  <c r="G677" i="3" s="1"/>
  <c r="G676" i="3" a="1"/>
  <c r="G676" i="3" s="1"/>
  <c r="G675" i="3" a="1"/>
  <c r="G675" i="3" s="1"/>
  <c r="G674" i="3" a="1"/>
  <c r="G674" i="3" s="1"/>
  <c r="G673" i="3" a="1"/>
  <c r="G673" i="3" s="1"/>
  <c r="G672" i="3" a="1"/>
  <c r="G672" i="3" s="1"/>
  <c r="G671" i="3" a="1"/>
  <c r="G671" i="3" s="1"/>
  <c r="G670" i="3" a="1"/>
  <c r="G670" i="3" s="1"/>
  <c r="G669" i="3" a="1"/>
  <c r="G669" i="3" s="1"/>
  <c r="G668" i="3" a="1"/>
  <c r="G668" i="3" s="1"/>
  <c r="G667" i="3" a="1"/>
  <c r="G667" i="3" s="1"/>
  <c r="G666" i="3" a="1"/>
  <c r="G666" i="3"/>
  <c r="G665" i="3" a="1"/>
  <c r="G665" i="3" s="1"/>
  <c r="G664" i="3" a="1"/>
  <c r="G664" i="3" s="1"/>
  <c r="G663" i="3" a="1"/>
  <c r="G663" i="3" s="1"/>
  <c r="G662" i="3" a="1"/>
  <c r="G662" i="3" s="1"/>
  <c r="G661" i="3" a="1"/>
  <c r="G661" i="3" s="1"/>
  <c r="G660" i="3" a="1"/>
  <c r="G660" i="3"/>
  <c r="G659" i="3" a="1"/>
  <c r="G659" i="3" s="1"/>
  <c r="G658" i="3" a="1"/>
  <c r="G658" i="3" s="1"/>
  <c r="G657" i="3" a="1"/>
  <c r="G657" i="3" s="1"/>
  <c r="G656" i="3" a="1"/>
  <c r="G656" i="3" s="1"/>
  <c r="G655" i="3" a="1"/>
  <c r="G655" i="3" s="1"/>
  <c r="G654" i="3" a="1"/>
  <c r="G654" i="3"/>
  <c r="G653" i="3" a="1"/>
  <c r="G653" i="3" s="1"/>
  <c r="G652" i="3" a="1"/>
  <c r="G652" i="3" s="1"/>
  <c r="G651" i="3" a="1"/>
  <c r="G651" i="3" s="1"/>
  <c r="G650" i="3" a="1"/>
  <c r="G650" i="3" s="1"/>
  <c r="G649" i="3" a="1"/>
  <c r="G649" i="3" s="1"/>
  <c r="G648" i="3" a="1"/>
  <c r="G648" i="3" s="1"/>
  <c r="G647" i="3" a="1"/>
  <c r="G647" i="3" s="1"/>
  <c r="G646" i="3" a="1"/>
  <c r="G646" i="3" s="1"/>
  <c r="G645" i="3" a="1"/>
  <c r="G645" i="3" s="1"/>
  <c r="G644" i="3" a="1"/>
  <c r="G644" i="3" s="1"/>
  <c r="G643" i="3" a="1"/>
  <c r="G643" i="3" s="1"/>
  <c r="G642" i="3" a="1"/>
  <c r="G642" i="3"/>
  <c r="G641" i="3" a="1"/>
  <c r="G641" i="3" s="1"/>
  <c r="G640" i="3" a="1"/>
  <c r="G640" i="3" s="1"/>
  <c r="G639" i="3" a="1"/>
  <c r="G639" i="3" s="1"/>
  <c r="G638" i="3" a="1"/>
  <c r="G638" i="3" s="1"/>
  <c r="G637" i="3" a="1"/>
  <c r="G637" i="3" s="1"/>
  <c r="G636" i="3" a="1"/>
  <c r="G636" i="3" s="1"/>
  <c r="G635" i="3" a="1"/>
  <c r="G635" i="3" s="1"/>
  <c r="G634" i="3" a="1"/>
  <c r="G634" i="3" s="1"/>
  <c r="G633" i="3" a="1"/>
  <c r="G633" i="3" s="1"/>
  <c r="G632" i="3" a="1"/>
  <c r="G632" i="3" s="1"/>
  <c r="G631" i="3" a="1"/>
  <c r="G631" i="3" s="1"/>
  <c r="G630" i="3" a="1"/>
  <c r="G630" i="3"/>
  <c r="G629" i="3" a="1"/>
  <c r="G629" i="3" s="1"/>
  <c r="G628" i="3" a="1"/>
  <c r="G628" i="3" s="1"/>
  <c r="G627" i="3" a="1"/>
  <c r="G627" i="3" s="1"/>
  <c r="G626" i="3" a="1"/>
  <c r="G626" i="3" s="1"/>
  <c r="G625" i="3" a="1"/>
  <c r="G625" i="3" s="1"/>
  <c r="G624" i="3" a="1"/>
  <c r="G624" i="3" s="1"/>
  <c r="G623" i="3" a="1"/>
  <c r="G623" i="3" s="1"/>
  <c r="G622" i="3" a="1"/>
  <c r="G622" i="3" s="1"/>
  <c r="G621" i="3" a="1"/>
  <c r="G621" i="3" s="1"/>
  <c r="G620" i="3" a="1"/>
  <c r="G620" i="3" s="1"/>
  <c r="G619" i="3" a="1"/>
  <c r="G619" i="3" s="1"/>
  <c r="G618" i="3" a="1"/>
  <c r="G618" i="3" s="1"/>
  <c r="G617" i="3" a="1"/>
  <c r="G617" i="3" s="1"/>
  <c r="G616" i="3" a="1"/>
  <c r="G616" i="3" s="1"/>
  <c r="G615" i="3" a="1"/>
  <c r="G615" i="3" s="1"/>
  <c r="G614" i="3" a="1"/>
  <c r="G614" i="3" s="1"/>
  <c r="G613" i="3" a="1"/>
  <c r="G613" i="3" s="1"/>
  <c r="G612" i="3" a="1"/>
  <c r="G612" i="3" s="1"/>
  <c r="G611" i="3" a="1"/>
  <c r="G611" i="3" s="1"/>
  <c r="G610" i="3" a="1"/>
  <c r="G610" i="3" s="1"/>
  <c r="G609" i="3" a="1"/>
  <c r="G609" i="3" s="1"/>
  <c r="G608" i="3" a="1"/>
  <c r="G608" i="3" s="1"/>
  <c r="G607" i="3" a="1"/>
  <c r="G607" i="3" s="1"/>
  <c r="G606" i="3" a="1"/>
  <c r="G606" i="3"/>
  <c r="G605" i="3" a="1"/>
  <c r="G605" i="3" s="1"/>
  <c r="G604" i="3" a="1"/>
  <c r="G604" i="3" s="1"/>
  <c r="G603" i="3" a="1"/>
  <c r="G603" i="3" s="1"/>
  <c r="G602" i="3" a="1"/>
  <c r="G602" i="3" s="1"/>
  <c r="G601" i="3" a="1"/>
  <c r="G601" i="3" s="1"/>
  <c r="G600" i="3" a="1"/>
  <c r="G600" i="3" s="1"/>
  <c r="G599" i="3" a="1"/>
  <c r="G599" i="3" s="1"/>
  <c r="G598" i="3" a="1"/>
  <c r="G598" i="3" s="1"/>
  <c r="G597" i="3" a="1"/>
  <c r="G597" i="3" s="1"/>
  <c r="G596" i="3" a="1"/>
  <c r="G596" i="3" s="1"/>
  <c r="G595" i="3" a="1"/>
  <c r="G595" i="3" s="1"/>
  <c r="G594" i="3" a="1"/>
  <c r="G594" i="3"/>
  <c r="G593" i="3" a="1"/>
  <c r="G593" i="3" s="1"/>
  <c r="G592" i="3" a="1"/>
  <c r="G592" i="3" s="1"/>
  <c r="G591" i="3" a="1"/>
  <c r="G591" i="3" s="1"/>
  <c r="G590" i="3" a="1"/>
  <c r="G590" i="3" s="1"/>
  <c r="G589" i="3" a="1"/>
  <c r="G589" i="3" s="1"/>
  <c r="G588" i="3" a="1"/>
  <c r="G588" i="3"/>
  <c r="G587" i="3" a="1"/>
  <c r="G587" i="3" s="1"/>
  <c r="G586" i="3" a="1"/>
  <c r="G586" i="3" s="1"/>
  <c r="G585" i="3" a="1"/>
  <c r="G585" i="3" s="1"/>
  <c r="G584" i="3" a="1"/>
  <c r="G584" i="3" s="1"/>
  <c r="G583" i="3" a="1"/>
  <c r="G583" i="3" s="1"/>
  <c r="G582" i="3" a="1"/>
  <c r="G582" i="3"/>
  <c r="G581" i="3" a="1"/>
  <c r="G581" i="3" s="1"/>
  <c r="G580" i="3" a="1"/>
  <c r="G580" i="3" s="1"/>
  <c r="G579" i="3" a="1"/>
  <c r="G579" i="3" s="1"/>
  <c r="G578" i="3" a="1"/>
  <c r="G578" i="3" s="1"/>
  <c r="G577" i="3" a="1"/>
  <c r="G577" i="3" s="1"/>
  <c r="G576" i="3" a="1"/>
  <c r="G576" i="3" s="1"/>
  <c r="G575" i="3" a="1"/>
  <c r="G575" i="3" s="1"/>
  <c r="G574" i="3" a="1"/>
  <c r="G574" i="3" s="1"/>
  <c r="G573" i="3" a="1"/>
  <c r="G573" i="3" s="1"/>
  <c r="G572" i="3" a="1"/>
  <c r="G572" i="3" s="1"/>
  <c r="G571" i="3" a="1"/>
  <c r="G571" i="3" s="1"/>
  <c r="G570" i="3" a="1"/>
  <c r="G570" i="3"/>
  <c r="G569" i="3" a="1"/>
  <c r="G569" i="3" s="1"/>
  <c r="G568" i="3" a="1"/>
  <c r="G568" i="3" s="1"/>
  <c r="G567" i="3" a="1"/>
  <c r="G567" i="3" s="1"/>
  <c r="G566" i="3" a="1"/>
  <c r="G566" i="3" s="1"/>
  <c r="G565" i="3" a="1"/>
  <c r="G565" i="3" s="1"/>
  <c r="G564" i="3" a="1"/>
  <c r="G564" i="3" s="1"/>
  <c r="G563" i="3" a="1"/>
  <c r="G563" i="3" s="1"/>
  <c r="G562" i="3" a="1"/>
  <c r="G562" i="3" s="1"/>
  <c r="G561" i="3" a="1"/>
  <c r="G561" i="3" s="1"/>
  <c r="G560" i="3" a="1"/>
  <c r="G560" i="3" s="1"/>
  <c r="G559" i="3" a="1"/>
  <c r="G559" i="3" s="1"/>
  <c r="G558" i="3" a="1"/>
  <c r="G558" i="3"/>
  <c r="G557" i="3" a="1"/>
  <c r="G557" i="3" s="1"/>
  <c r="G556" i="3" a="1"/>
  <c r="G556" i="3" s="1"/>
  <c r="G555" i="3" a="1"/>
  <c r="G555" i="3" s="1"/>
  <c r="G554" i="3" a="1"/>
  <c r="G554" i="3" s="1"/>
  <c r="G553" i="3" a="1"/>
  <c r="G553" i="3" s="1"/>
  <c r="G552" i="3" a="1"/>
  <c r="G552" i="3" s="1"/>
  <c r="G551" i="3" a="1"/>
  <c r="G551" i="3" s="1"/>
  <c r="G550" i="3" a="1"/>
  <c r="G550" i="3" s="1"/>
  <c r="G549" i="3" a="1"/>
  <c r="G549" i="3" s="1"/>
  <c r="G548" i="3" a="1"/>
  <c r="G548" i="3" s="1"/>
  <c r="G547" i="3" a="1"/>
  <c r="G547" i="3" s="1"/>
  <c r="G546" i="3" a="1"/>
  <c r="G546" i="3" s="1"/>
  <c r="G545" i="3" a="1"/>
  <c r="G545" i="3" s="1"/>
  <c r="G544" i="3" a="1"/>
  <c r="G544" i="3" s="1"/>
  <c r="G543" i="3" a="1"/>
  <c r="G543" i="3" s="1"/>
  <c r="G542" i="3" a="1"/>
  <c r="G542" i="3" s="1"/>
  <c r="G541" i="3" a="1"/>
  <c r="G541" i="3" s="1"/>
  <c r="G540" i="3" a="1"/>
  <c r="G540" i="3" s="1"/>
  <c r="G539" i="3" a="1"/>
  <c r="G539" i="3" s="1"/>
  <c r="G538" i="3" a="1"/>
  <c r="G538" i="3" s="1"/>
  <c r="G537" i="3" a="1"/>
  <c r="G537" i="3" s="1"/>
  <c r="G536" i="3" a="1"/>
  <c r="G536" i="3" s="1"/>
  <c r="G535" i="3" a="1"/>
  <c r="G535" i="3" s="1"/>
  <c r="G534" i="3" a="1"/>
  <c r="G534" i="3"/>
  <c r="G533" i="3" a="1"/>
  <c r="G533" i="3" s="1"/>
  <c r="G532" i="3" a="1"/>
  <c r="G532" i="3" s="1"/>
  <c r="G531" i="3" a="1"/>
  <c r="G531" i="3" s="1"/>
  <c r="G530" i="3" a="1"/>
  <c r="G530" i="3" s="1"/>
  <c r="G529" i="3" a="1"/>
  <c r="G529" i="3" s="1"/>
  <c r="G528" i="3" a="1"/>
  <c r="G528" i="3" s="1"/>
  <c r="G527" i="3" a="1"/>
  <c r="G527" i="3" s="1"/>
  <c r="G526" i="3" a="1"/>
  <c r="G526" i="3" s="1"/>
  <c r="G525" i="3" a="1"/>
  <c r="G525" i="3" s="1"/>
  <c r="G524" i="3" a="1"/>
  <c r="G524" i="3" s="1"/>
  <c r="G523" i="3" a="1"/>
  <c r="G523" i="3" s="1"/>
  <c r="G522" i="3" a="1"/>
  <c r="G522" i="3"/>
  <c r="G521" i="3" a="1"/>
  <c r="G521" i="3" s="1"/>
  <c r="G520" i="3" a="1"/>
  <c r="G520" i="3" s="1"/>
  <c r="G519" i="3" a="1"/>
  <c r="G519" i="3" s="1"/>
  <c r="G518" i="3" a="1"/>
  <c r="G518" i="3" s="1"/>
  <c r="G517" i="3" a="1"/>
  <c r="G517" i="3" s="1"/>
  <c r="G516" i="3" a="1"/>
  <c r="G516" i="3"/>
  <c r="G515" i="3" a="1"/>
  <c r="G515" i="3" s="1"/>
  <c r="G514" i="3" a="1"/>
  <c r="G514" i="3" s="1"/>
  <c r="G513" i="3" a="1"/>
  <c r="G513" i="3" s="1"/>
  <c r="G512" i="3" a="1"/>
  <c r="G512" i="3" s="1"/>
  <c r="G511" i="3" a="1"/>
  <c r="G511" i="3" s="1"/>
  <c r="G510" i="3" a="1"/>
  <c r="G510" i="3" s="1"/>
  <c r="G509" i="3" a="1"/>
  <c r="G509" i="3" s="1"/>
  <c r="G508" i="3" a="1"/>
  <c r="G508" i="3" s="1"/>
  <c r="G507" i="3" a="1"/>
  <c r="G507" i="3" s="1"/>
  <c r="G506" i="3" a="1"/>
  <c r="G506" i="3" s="1"/>
  <c r="G505" i="3" a="1"/>
  <c r="G505" i="3" s="1"/>
  <c r="G504" i="3" a="1"/>
  <c r="G504" i="3" s="1"/>
  <c r="G503" i="3" a="1"/>
  <c r="G503" i="3" s="1"/>
  <c r="G502" i="3" a="1"/>
  <c r="G502" i="3" s="1"/>
  <c r="G501" i="3" a="1"/>
  <c r="G501" i="3" s="1"/>
  <c r="G500" i="3" a="1"/>
  <c r="G500" i="3" s="1"/>
  <c r="G499" i="3" a="1"/>
  <c r="G499" i="3" s="1"/>
  <c r="G498" i="3" a="1"/>
  <c r="G498" i="3"/>
  <c r="G497" i="3" a="1"/>
  <c r="G497" i="3" s="1"/>
  <c r="G496" i="3" a="1"/>
  <c r="G496" i="3" s="1"/>
  <c r="G495" i="3" a="1"/>
  <c r="G495" i="3" s="1"/>
  <c r="G494" i="3" a="1"/>
  <c r="G494" i="3" s="1"/>
  <c r="G493" i="3" a="1"/>
  <c r="G493" i="3" s="1"/>
  <c r="G492" i="3" a="1"/>
  <c r="G492" i="3" s="1"/>
  <c r="G491" i="3" a="1"/>
  <c r="G491" i="3" s="1"/>
  <c r="G490" i="3" a="1"/>
  <c r="G490" i="3" s="1"/>
  <c r="G489" i="3" a="1"/>
  <c r="G489" i="3" s="1"/>
  <c r="G488" i="3" a="1"/>
  <c r="G488" i="3"/>
  <c r="G487" i="3" a="1"/>
  <c r="G487" i="3" s="1"/>
  <c r="G486" i="3" a="1"/>
  <c r="G486" i="3" s="1"/>
  <c r="G485" i="3" a="1"/>
  <c r="G485" i="3" s="1"/>
  <c r="G484" i="3" a="1"/>
  <c r="G484" i="3" s="1"/>
  <c r="G483" i="3" a="1"/>
  <c r="G483" i="3" s="1"/>
  <c r="G482" i="3" a="1"/>
  <c r="G482" i="3" s="1"/>
  <c r="G481" i="3" a="1"/>
  <c r="G481" i="3" s="1"/>
  <c r="G480" i="3" a="1"/>
  <c r="G480" i="3" s="1"/>
  <c r="G479" i="3" a="1"/>
  <c r="G479" i="3" s="1"/>
  <c r="G478" i="3" a="1"/>
  <c r="G478" i="3" s="1"/>
  <c r="G477" i="3" a="1"/>
  <c r="G477" i="3" s="1"/>
  <c r="G476" i="3" a="1"/>
  <c r="G476" i="3" s="1"/>
  <c r="G475" i="3" a="1"/>
  <c r="G475" i="3" s="1"/>
  <c r="G474" i="3" a="1"/>
  <c r="G474" i="3" s="1"/>
  <c r="G473" i="3" a="1"/>
  <c r="G473" i="3" s="1"/>
  <c r="G472" i="3" a="1"/>
  <c r="G472" i="3" s="1"/>
  <c r="G471" i="3" a="1"/>
  <c r="G471" i="3" s="1"/>
  <c r="G470" i="3" a="1"/>
  <c r="G470" i="3" s="1"/>
  <c r="G469" i="3" a="1"/>
  <c r="G469" i="3" s="1"/>
  <c r="G468" i="3" a="1"/>
  <c r="G468" i="3" s="1"/>
  <c r="G467" i="3" a="1"/>
  <c r="G467" i="3" s="1"/>
  <c r="G466" i="3" a="1"/>
  <c r="G466" i="3" s="1"/>
  <c r="G465" i="3" a="1"/>
  <c r="G465" i="3" s="1"/>
  <c r="G464" i="3" a="1"/>
  <c r="G464" i="3" s="1"/>
  <c r="G463" i="3" a="1"/>
  <c r="G463" i="3" s="1"/>
  <c r="G462" i="3" a="1"/>
  <c r="G462" i="3" s="1"/>
  <c r="G461" i="3" a="1"/>
  <c r="G461" i="3" s="1"/>
  <c r="G460" i="3" a="1"/>
  <c r="G460" i="3" s="1"/>
  <c r="G459" i="3" a="1"/>
  <c r="G459" i="3" s="1"/>
  <c r="G458" i="3" a="1"/>
  <c r="G458" i="3" s="1"/>
  <c r="G457" i="3" a="1"/>
  <c r="G457" i="3" s="1"/>
  <c r="G456" i="3" a="1"/>
  <c r="G456" i="3" s="1"/>
  <c r="G455" i="3" a="1"/>
  <c r="G455" i="3" s="1"/>
  <c r="G454" i="3" a="1"/>
  <c r="G454" i="3" s="1"/>
  <c r="G453" i="3" a="1"/>
  <c r="G453" i="3" s="1"/>
  <c r="G452" i="3" a="1"/>
  <c r="G452" i="3" s="1"/>
  <c r="G451" i="3" a="1"/>
  <c r="G451" i="3" s="1"/>
  <c r="G450" i="3" a="1"/>
  <c r="G450" i="3" s="1"/>
  <c r="G449" i="3" a="1"/>
  <c r="G449" i="3" s="1"/>
  <c r="G448" i="3" a="1"/>
  <c r="G448" i="3" s="1"/>
  <c r="G447" i="3" a="1"/>
  <c r="G447" i="3" s="1"/>
  <c r="G446" i="3" a="1"/>
  <c r="G446" i="3" s="1"/>
  <c r="G445" i="3" a="1"/>
  <c r="G445" i="3" s="1"/>
  <c r="G444" i="3" a="1"/>
  <c r="G444" i="3" s="1"/>
  <c r="G443" i="3" a="1"/>
  <c r="G443" i="3" s="1"/>
  <c r="G442" i="3" a="1"/>
  <c r="G442" i="3" s="1"/>
  <c r="G441" i="3" a="1"/>
  <c r="G441" i="3" s="1"/>
  <c r="G440" i="3" a="1"/>
  <c r="G440" i="3" s="1"/>
  <c r="G439" i="3" a="1"/>
  <c r="G439" i="3" s="1"/>
  <c r="G438" i="3" a="1"/>
  <c r="G438" i="3" s="1"/>
  <c r="G437" i="3" a="1"/>
  <c r="G437" i="3" s="1"/>
  <c r="G436" i="3" a="1"/>
  <c r="G436" i="3" s="1"/>
  <c r="G435" i="3" a="1"/>
  <c r="G435" i="3" s="1"/>
  <c r="G434" i="3" a="1"/>
  <c r="G434" i="3" s="1"/>
  <c r="G433" i="3" a="1"/>
  <c r="G433" i="3" s="1"/>
  <c r="G432" i="3" a="1"/>
  <c r="G432" i="3" s="1"/>
  <c r="G431" i="3" a="1"/>
  <c r="G431" i="3" s="1"/>
  <c r="G430" i="3" a="1"/>
  <c r="G430" i="3" s="1"/>
  <c r="G429" i="3" a="1"/>
  <c r="G429" i="3" s="1"/>
  <c r="G428" i="3" a="1"/>
  <c r="G428" i="3" s="1"/>
  <c r="G427" i="3" a="1"/>
  <c r="G427" i="3" s="1"/>
  <c r="G426" i="3" a="1"/>
  <c r="G426" i="3" s="1"/>
  <c r="G425" i="3" a="1"/>
  <c r="G425" i="3" s="1"/>
  <c r="G424" i="3" a="1"/>
  <c r="G424" i="3" s="1"/>
  <c r="G423" i="3" a="1"/>
  <c r="G423" i="3" s="1"/>
  <c r="G422" i="3" a="1"/>
  <c r="G422" i="3" s="1"/>
  <c r="G421" i="3" a="1"/>
  <c r="G421" i="3" s="1"/>
  <c r="G420" i="3" a="1"/>
  <c r="G420" i="3" s="1"/>
  <c r="G419" i="3" a="1"/>
  <c r="G419" i="3" s="1"/>
  <c r="G418" i="3" a="1"/>
  <c r="G418" i="3" s="1"/>
  <c r="G417" i="3" a="1"/>
  <c r="G417" i="3" s="1"/>
  <c r="G416" i="3" a="1"/>
  <c r="G416" i="3" s="1"/>
  <c r="G415" i="3" a="1"/>
  <c r="G415" i="3" s="1"/>
  <c r="G414" i="3" a="1"/>
  <c r="G414" i="3" s="1"/>
  <c r="G413" i="3" a="1"/>
  <c r="G413" i="3" s="1"/>
  <c r="G412" i="3" a="1"/>
  <c r="G412" i="3" s="1"/>
  <c r="G411" i="3" a="1"/>
  <c r="G411" i="3" s="1"/>
  <c r="G410" i="3" a="1"/>
  <c r="G410" i="3" s="1"/>
  <c r="G409" i="3" a="1"/>
  <c r="G409" i="3" s="1"/>
  <c r="G408" i="3" a="1"/>
  <c r="G408" i="3" s="1"/>
  <c r="G407" i="3" a="1"/>
  <c r="G407" i="3" s="1"/>
  <c r="G406" i="3" a="1"/>
  <c r="G406" i="3" s="1"/>
  <c r="G405" i="3" a="1"/>
  <c r="G405" i="3" s="1"/>
  <c r="G404" i="3" a="1"/>
  <c r="G404" i="3" s="1"/>
  <c r="G403" i="3" a="1"/>
  <c r="G403" i="3" s="1"/>
  <c r="G402" i="3" a="1"/>
  <c r="G402" i="3" s="1"/>
  <c r="G401" i="3" a="1"/>
  <c r="G401" i="3" s="1"/>
  <c r="G400" i="3" a="1"/>
  <c r="G400" i="3" s="1"/>
  <c r="G399" i="3" a="1"/>
  <c r="G399" i="3" s="1"/>
  <c r="G398" i="3" a="1"/>
  <c r="G398" i="3" s="1"/>
  <c r="G397" i="3" a="1"/>
  <c r="G397" i="3" s="1"/>
  <c r="G396" i="3" a="1"/>
  <c r="G396" i="3" s="1"/>
  <c r="G395" i="3" a="1"/>
  <c r="G395" i="3" s="1"/>
  <c r="G394" i="3" a="1"/>
  <c r="G394" i="3" s="1"/>
  <c r="G393" i="3" a="1"/>
  <c r="G393" i="3" s="1"/>
  <c r="G392" i="3" a="1"/>
  <c r="G392" i="3" s="1"/>
  <c r="G391" i="3" a="1"/>
  <c r="G391" i="3" s="1"/>
  <c r="G390" i="3" a="1"/>
  <c r="G390" i="3" s="1"/>
  <c r="G389" i="3" a="1"/>
  <c r="G389" i="3" s="1"/>
  <c r="G388" i="3" a="1"/>
  <c r="G388" i="3" s="1"/>
  <c r="G387" i="3" a="1"/>
  <c r="G387" i="3" s="1"/>
  <c r="G386" i="3" a="1"/>
  <c r="G386" i="3" s="1"/>
  <c r="G385" i="3" a="1"/>
  <c r="G385" i="3" s="1"/>
  <c r="G384" i="3" a="1"/>
  <c r="G384" i="3" s="1"/>
  <c r="G383" i="3" a="1"/>
  <c r="G383" i="3" s="1"/>
  <c r="G382" i="3" a="1"/>
  <c r="G382" i="3" s="1"/>
  <c r="G381" i="3" a="1"/>
  <c r="G381" i="3" s="1"/>
  <c r="G380" i="3" a="1"/>
  <c r="G380" i="3" s="1"/>
  <c r="G379" i="3" a="1"/>
  <c r="G379" i="3" s="1"/>
  <c r="G378" i="3" a="1"/>
  <c r="G378" i="3" s="1"/>
  <c r="G377" i="3" a="1"/>
  <c r="G377" i="3" s="1"/>
  <c r="G376" i="3" a="1"/>
  <c r="G376" i="3" s="1"/>
  <c r="G375" i="3" a="1"/>
  <c r="G375" i="3" s="1"/>
  <c r="G374" i="3" a="1"/>
  <c r="G374" i="3" s="1"/>
  <c r="G373" i="3" a="1"/>
  <c r="G373" i="3" s="1"/>
  <c r="G372" i="3" a="1"/>
  <c r="G372" i="3" s="1"/>
  <c r="G371" i="3" a="1"/>
  <c r="G371" i="3" s="1"/>
  <c r="G370" i="3" a="1"/>
  <c r="G370" i="3" s="1"/>
  <c r="G369" i="3" a="1"/>
  <c r="G369" i="3" s="1"/>
  <c r="G368" i="3" a="1"/>
  <c r="G368" i="3" s="1"/>
  <c r="G367" i="3" a="1"/>
  <c r="G367" i="3" s="1"/>
  <c r="G366" i="3" a="1"/>
  <c r="G366" i="3" s="1"/>
  <c r="G365" i="3" a="1"/>
  <c r="G365" i="3" s="1"/>
  <c r="G364" i="3" a="1"/>
  <c r="G364" i="3" s="1"/>
  <c r="G363" i="3" a="1"/>
  <c r="G363" i="3" s="1"/>
  <c r="G362" i="3" a="1"/>
  <c r="G362" i="3"/>
  <c r="G361" i="3" a="1"/>
  <c r="G361" i="3" s="1"/>
  <c r="G360" i="3" a="1"/>
  <c r="G360" i="3" s="1"/>
  <c r="G359" i="3" a="1"/>
  <c r="G359" i="3" s="1"/>
  <c r="G358" i="3" a="1"/>
  <c r="G358" i="3" s="1"/>
  <c r="G357" i="3" a="1"/>
  <c r="G357" i="3" s="1"/>
  <c r="G356" i="3" a="1"/>
  <c r="G356" i="3" s="1"/>
  <c r="G355" i="3" a="1"/>
  <c r="G355" i="3" s="1"/>
  <c r="G354" i="3" a="1"/>
  <c r="G354" i="3" s="1"/>
  <c r="G353" i="3" a="1"/>
  <c r="G353" i="3" s="1"/>
  <c r="G352" i="3" a="1"/>
  <c r="G352" i="3" s="1"/>
  <c r="G351" i="3" a="1"/>
  <c r="G351" i="3" s="1"/>
  <c r="G350" i="3" a="1"/>
  <c r="G350" i="3" s="1"/>
  <c r="G349" i="3" a="1"/>
  <c r="G349" i="3" s="1"/>
  <c r="G348" i="3" a="1"/>
  <c r="G348" i="3" s="1"/>
  <c r="G347" i="3" a="1"/>
  <c r="G347" i="3" s="1"/>
  <c r="G346" i="3" a="1"/>
  <c r="G346" i="3" s="1"/>
  <c r="G345" i="3" a="1"/>
  <c r="G345" i="3" s="1"/>
  <c r="G344" i="3" a="1"/>
  <c r="G344" i="3"/>
  <c r="G343" i="3" a="1"/>
  <c r="G343" i="3" s="1"/>
  <c r="G342" i="3" a="1"/>
  <c r="G342" i="3" s="1"/>
  <c r="G341" i="3" a="1"/>
  <c r="G341" i="3" s="1"/>
  <c r="G340" i="3" a="1"/>
  <c r="G340" i="3" s="1"/>
  <c r="G339" i="3" a="1"/>
  <c r="G339" i="3" s="1"/>
  <c r="G338" i="3" a="1"/>
  <c r="G338" i="3" s="1"/>
  <c r="G337" i="3" a="1"/>
  <c r="G337" i="3" s="1"/>
  <c r="G336" i="3" a="1"/>
  <c r="G336" i="3" s="1"/>
  <c r="G335" i="3" a="1"/>
  <c r="G335" i="3" s="1"/>
  <c r="G334" i="3" a="1"/>
  <c r="G334" i="3" s="1"/>
  <c r="G333" i="3" a="1"/>
  <c r="G333" i="3" s="1"/>
  <c r="G332" i="3" a="1"/>
  <c r="G332" i="3" s="1"/>
  <c r="G331" i="3" a="1"/>
  <c r="G331" i="3" s="1"/>
  <c r="G330" i="3" a="1"/>
  <c r="G330" i="3" s="1"/>
  <c r="G329" i="3" a="1"/>
  <c r="G329" i="3" s="1"/>
  <c r="G328" i="3" a="1"/>
  <c r="G328" i="3" s="1"/>
  <c r="G327" i="3" a="1"/>
  <c r="G327" i="3" s="1"/>
  <c r="G326" i="3" a="1"/>
  <c r="G326" i="3"/>
  <c r="G325" i="3" a="1"/>
  <c r="G325" i="3" s="1"/>
  <c r="G324" i="3" a="1"/>
  <c r="G324" i="3" s="1"/>
  <c r="G323" i="3" a="1"/>
  <c r="G323" i="3" s="1"/>
  <c r="G322" i="3" a="1"/>
  <c r="G322" i="3" s="1"/>
  <c r="G321" i="3" a="1"/>
  <c r="G321" i="3" s="1"/>
  <c r="G320" i="3" a="1"/>
  <c r="G320" i="3" s="1"/>
  <c r="G319" i="3" a="1"/>
  <c r="G319" i="3" s="1"/>
  <c r="G318" i="3" a="1"/>
  <c r="G318" i="3" s="1"/>
  <c r="G317" i="3" a="1"/>
  <c r="G317" i="3" s="1"/>
  <c r="G316" i="3" a="1"/>
  <c r="G316" i="3" s="1"/>
  <c r="G315" i="3" a="1"/>
  <c r="G315" i="3" s="1"/>
  <c r="G314" i="3" a="1"/>
  <c r="G314" i="3"/>
  <c r="G313" i="3" a="1"/>
  <c r="G313" i="3" s="1"/>
  <c r="G312" i="3" a="1"/>
  <c r="G312" i="3" s="1"/>
  <c r="G311" i="3" a="1"/>
  <c r="G311" i="3" s="1"/>
  <c r="G310" i="3" a="1"/>
  <c r="G310" i="3" s="1"/>
  <c r="G309" i="3" a="1"/>
  <c r="G309" i="3" s="1"/>
  <c r="G308" i="3" a="1"/>
  <c r="G308" i="3"/>
  <c r="G307" i="3" a="1"/>
  <c r="G307" i="3" s="1"/>
  <c r="G306" i="3" a="1"/>
  <c r="G306" i="3" s="1"/>
  <c r="G305" i="3" a="1"/>
  <c r="G305" i="3" s="1"/>
  <c r="G304" i="3" a="1"/>
  <c r="G304" i="3" s="1"/>
  <c r="G303" i="3" a="1"/>
  <c r="G303" i="3" s="1"/>
  <c r="G302" i="3" a="1"/>
  <c r="G302" i="3" s="1"/>
  <c r="G301" i="3" a="1"/>
  <c r="G301" i="3" s="1"/>
  <c r="G300" i="3" a="1"/>
  <c r="G300" i="3" s="1"/>
  <c r="G299" i="3" a="1"/>
  <c r="G299" i="3" s="1"/>
  <c r="G298" i="3" a="1"/>
  <c r="G298" i="3" s="1"/>
  <c r="G297" i="3" a="1"/>
  <c r="G297" i="3" s="1"/>
  <c r="G296" i="3" a="1"/>
  <c r="G296" i="3" s="1"/>
  <c r="G295" i="3" a="1"/>
  <c r="G295" i="3" s="1"/>
  <c r="G294" i="3" a="1"/>
  <c r="G294" i="3" s="1"/>
  <c r="G293" i="3" a="1"/>
  <c r="G293" i="3" s="1"/>
  <c r="G292" i="3" a="1"/>
  <c r="G292" i="3" s="1"/>
  <c r="G291" i="3" a="1"/>
  <c r="G291" i="3" s="1"/>
  <c r="G290" i="3" a="1"/>
  <c r="G290" i="3"/>
  <c r="G289" i="3" a="1"/>
  <c r="G289" i="3" s="1"/>
  <c r="G288" i="3" a="1"/>
  <c r="G288" i="3" s="1"/>
  <c r="G287" i="3" a="1"/>
  <c r="G287" i="3" s="1"/>
  <c r="G286" i="3" a="1"/>
  <c r="G286" i="3" s="1"/>
  <c r="G285" i="3" a="1"/>
  <c r="G285" i="3" s="1"/>
  <c r="G284" i="3" a="1"/>
  <c r="G284" i="3" s="1"/>
  <c r="G283" i="3" a="1"/>
  <c r="G283" i="3" s="1"/>
  <c r="G282" i="3" a="1"/>
  <c r="G282" i="3" s="1"/>
  <c r="G281" i="3" a="1"/>
  <c r="G281" i="3" s="1"/>
  <c r="G280" i="3" a="1"/>
  <c r="G280" i="3" s="1"/>
  <c r="G279" i="3" a="1"/>
  <c r="G279" i="3" s="1"/>
  <c r="G278" i="3" a="1"/>
  <c r="G278" i="3" s="1"/>
  <c r="G277" i="3" a="1"/>
  <c r="G277" i="3" s="1"/>
  <c r="G276" i="3" a="1"/>
  <c r="G276" i="3" s="1"/>
  <c r="G275" i="3" a="1"/>
  <c r="G275" i="3" s="1"/>
  <c r="G274" i="3" a="1"/>
  <c r="G274" i="3" s="1"/>
  <c r="G273" i="3" a="1"/>
  <c r="G273" i="3" s="1"/>
  <c r="G272" i="3" a="1"/>
  <c r="G272" i="3"/>
  <c r="G271" i="3" a="1"/>
  <c r="G271" i="3" s="1"/>
  <c r="G270" i="3" a="1"/>
  <c r="G270" i="3" s="1"/>
  <c r="G269" i="3" a="1"/>
  <c r="G269" i="3" s="1"/>
  <c r="G268" i="3" a="1"/>
  <c r="G268" i="3" s="1"/>
  <c r="G267" i="3" a="1"/>
  <c r="G267" i="3" s="1"/>
  <c r="G266" i="3" a="1"/>
  <c r="G266" i="3" s="1"/>
  <c r="G265" i="3" a="1"/>
  <c r="G265" i="3" s="1"/>
  <c r="G264" i="3" a="1"/>
  <c r="G264" i="3" s="1"/>
  <c r="G263" i="3" a="1"/>
  <c r="G263" i="3" s="1"/>
  <c r="G262" i="3" a="1"/>
  <c r="G262" i="3" s="1"/>
  <c r="G261" i="3" a="1"/>
  <c r="G261" i="3" s="1"/>
  <c r="G260" i="3" a="1"/>
  <c r="G260" i="3" s="1"/>
  <c r="G259" i="3" a="1"/>
  <c r="G259" i="3" s="1"/>
  <c r="G258" i="3" a="1"/>
  <c r="G258" i="3" s="1"/>
  <c r="G257" i="3" a="1"/>
  <c r="G257" i="3" s="1"/>
  <c r="G256" i="3" a="1"/>
  <c r="G256" i="3" s="1"/>
  <c r="G255" i="3" a="1"/>
  <c r="G255" i="3" s="1"/>
  <c r="G254" i="3" a="1"/>
  <c r="G254" i="3"/>
  <c r="G253" i="3" a="1"/>
  <c r="G253" i="3" s="1"/>
  <c r="G252" i="3" a="1"/>
  <c r="G252" i="3" s="1"/>
  <c r="G251" i="3" a="1"/>
  <c r="G251" i="3" s="1"/>
  <c r="G250" i="3" a="1"/>
  <c r="G250" i="3" s="1"/>
  <c r="G249" i="3" a="1"/>
  <c r="G249" i="3" s="1"/>
  <c r="G248" i="3" a="1"/>
  <c r="G248" i="3" s="1"/>
  <c r="G247" i="3" a="1"/>
  <c r="G247" i="3" s="1"/>
  <c r="G246" i="3" a="1"/>
  <c r="G246" i="3" s="1"/>
  <c r="G245" i="3" a="1"/>
  <c r="G245" i="3" s="1"/>
  <c r="G244" i="3" a="1"/>
  <c r="G244" i="3" s="1"/>
  <c r="G243" i="3" a="1"/>
  <c r="G243" i="3" s="1"/>
  <c r="G242" i="3" a="1"/>
  <c r="G242" i="3"/>
  <c r="G241" i="3" a="1"/>
  <c r="G241" i="3" s="1"/>
  <c r="G240" i="3" a="1"/>
  <c r="G240" i="3" s="1"/>
  <c r="G239" i="3" a="1"/>
  <c r="G239" i="3" s="1"/>
  <c r="G238" i="3" a="1"/>
  <c r="G238" i="3" s="1"/>
  <c r="G237" i="3" a="1"/>
  <c r="G237" i="3" s="1"/>
  <c r="G236" i="3" a="1"/>
  <c r="G236" i="3"/>
  <c r="G235" i="3" a="1"/>
  <c r="G235" i="3" s="1"/>
  <c r="G234" i="3" a="1"/>
  <c r="G234" i="3" s="1"/>
  <c r="G233" i="3" a="1"/>
  <c r="G233" i="3" s="1"/>
  <c r="G232" i="3" a="1"/>
  <c r="G232" i="3" s="1"/>
  <c r="G231" i="3" a="1"/>
  <c r="G231" i="3" s="1"/>
  <c r="G230" i="3" a="1"/>
  <c r="G230" i="3"/>
  <c r="G229" i="3" a="1"/>
  <c r="G229" i="3" s="1"/>
  <c r="G228" i="3" a="1"/>
  <c r="G228" i="3" s="1"/>
  <c r="G227" i="3" a="1"/>
  <c r="G227" i="3" s="1"/>
  <c r="G226" i="3" a="1"/>
  <c r="G226" i="3" s="1"/>
  <c r="G225" i="3" a="1"/>
  <c r="G225" i="3" s="1"/>
  <c r="G224" i="3" a="1"/>
  <c r="G224" i="3" s="1"/>
  <c r="G223" i="3" a="1"/>
  <c r="G223" i="3" s="1"/>
  <c r="G222" i="3" a="1"/>
  <c r="G222" i="3" s="1"/>
  <c r="G221" i="3" a="1"/>
  <c r="G221" i="3" s="1"/>
  <c r="G220" i="3" a="1"/>
  <c r="G220" i="3" s="1"/>
  <c r="G219" i="3" a="1"/>
  <c r="G219" i="3" s="1"/>
  <c r="G218" i="3" a="1"/>
  <c r="G218" i="3"/>
  <c r="G217" i="3" a="1"/>
  <c r="G217" i="3" s="1"/>
  <c r="G216" i="3" a="1"/>
  <c r="G216" i="3" s="1"/>
  <c r="G215" i="3" a="1"/>
  <c r="G215" i="3" s="1"/>
  <c r="G214" i="3" a="1"/>
  <c r="G214" i="3" s="1"/>
  <c r="G213" i="3" a="1"/>
  <c r="G213" i="3" s="1"/>
  <c r="G212" i="3" a="1"/>
  <c r="G212" i="3" s="1"/>
  <c r="G211" i="3" a="1"/>
  <c r="G211" i="3" s="1"/>
  <c r="G210" i="3" a="1"/>
  <c r="G210" i="3" s="1"/>
  <c r="G209" i="3" a="1"/>
  <c r="G209" i="3" s="1"/>
  <c r="G208" i="3" a="1"/>
  <c r="G208" i="3" s="1"/>
  <c r="G207" i="3" a="1"/>
  <c r="G207" i="3" s="1"/>
  <c r="G206" i="3" a="1"/>
  <c r="G206" i="3" s="1"/>
  <c r="G205" i="3" a="1"/>
  <c r="G205" i="3" s="1"/>
  <c r="G204" i="3" a="1"/>
  <c r="G204" i="3" s="1"/>
  <c r="G203" i="3" a="1"/>
  <c r="G203" i="3" s="1"/>
  <c r="G202" i="3" a="1"/>
  <c r="G202" i="3" s="1"/>
  <c r="G201" i="3" a="1"/>
  <c r="G201" i="3" s="1"/>
  <c r="G200" i="3" a="1"/>
  <c r="G200" i="3"/>
  <c r="G199" i="3" a="1"/>
  <c r="G199" i="3" s="1"/>
  <c r="G198" i="3" a="1"/>
  <c r="G198" i="3" s="1"/>
  <c r="G197" i="3" a="1"/>
  <c r="G197" i="3" s="1"/>
  <c r="G196" i="3" a="1"/>
  <c r="G196" i="3" s="1"/>
  <c r="G195" i="3" a="1"/>
  <c r="G195" i="3" s="1"/>
  <c r="G194" i="3" a="1"/>
  <c r="G194" i="3" s="1"/>
  <c r="G193" i="3" a="1"/>
  <c r="G193" i="3" s="1"/>
  <c r="G192" i="3" a="1"/>
  <c r="G192" i="3" s="1"/>
  <c r="G191" i="3" a="1"/>
  <c r="G191" i="3" s="1"/>
  <c r="G190" i="3" a="1"/>
  <c r="G190" i="3" s="1"/>
  <c r="G189" i="3" a="1"/>
  <c r="G189" i="3" s="1"/>
  <c r="G188" i="3" a="1"/>
  <c r="G188" i="3" s="1"/>
  <c r="G187" i="3" a="1"/>
  <c r="G187" i="3" s="1"/>
  <c r="G186" i="3" a="1"/>
  <c r="G186" i="3" s="1"/>
  <c r="G185" i="3" a="1"/>
  <c r="G185" i="3" s="1"/>
  <c r="G184" i="3" a="1"/>
  <c r="G184" i="3" s="1"/>
  <c r="G183" i="3" a="1"/>
  <c r="G183" i="3" s="1"/>
  <c r="G182" i="3" a="1"/>
  <c r="G182" i="3"/>
  <c r="G181" i="3" a="1"/>
  <c r="G181" i="3" s="1"/>
  <c r="G180" i="3" a="1"/>
  <c r="G180" i="3" s="1"/>
  <c r="G179" i="3" a="1"/>
  <c r="G179" i="3" s="1"/>
  <c r="G178" i="3" a="1"/>
  <c r="G178" i="3" s="1"/>
  <c r="G177" i="3" a="1"/>
  <c r="G177" i="3" s="1"/>
  <c r="G176" i="3" a="1"/>
  <c r="G176" i="3" s="1"/>
  <c r="G175" i="3" a="1"/>
  <c r="G175" i="3" s="1"/>
  <c r="G174" i="3" a="1"/>
  <c r="G174" i="3" s="1"/>
  <c r="G173" i="3" a="1"/>
  <c r="G173" i="3" s="1"/>
  <c r="G172" i="3" a="1"/>
  <c r="G172" i="3" s="1"/>
  <c r="G171" i="3" a="1"/>
  <c r="G171" i="3" s="1"/>
  <c r="G170" i="3" a="1"/>
  <c r="G170" i="3"/>
  <c r="G169" i="3" a="1"/>
  <c r="G169" i="3" s="1"/>
  <c r="G168" i="3" a="1"/>
  <c r="G168" i="3" s="1"/>
  <c r="G167" i="3" a="1"/>
  <c r="G167" i="3" s="1"/>
  <c r="G166" i="3" a="1"/>
  <c r="G166" i="3" s="1"/>
  <c r="G165" i="3" a="1"/>
  <c r="G165" i="3" s="1"/>
  <c r="G164" i="3" a="1"/>
  <c r="G164" i="3"/>
  <c r="G163" i="3" a="1"/>
  <c r="G163" i="3" s="1"/>
  <c r="G162" i="3" a="1"/>
  <c r="G162" i="3" s="1"/>
  <c r="G161" i="3" a="1"/>
  <c r="G161" i="3" s="1"/>
  <c r="G160" i="3" a="1"/>
  <c r="G160" i="3" s="1"/>
  <c r="G159" i="3" a="1"/>
  <c r="G159" i="3" s="1"/>
  <c r="G158" i="3" a="1"/>
  <c r="G158" i="3"/>
  <c r="G157" i="3" a="1"/>
  <c r="G157" i="3" s="1"/>
  <c r="G156" i="3" a="1"/>
  <c r="G156" i="3" s="1"/>
  <c r="G155" i="3" a="1"/>
  <c r="G155" i="3" s="1"/>
  <c r="G154" i="3" a="1"/>
  <c r="G154" i="3" s="1"/>
  <c r="G153" i="3" a="1"/>
  <c r="G153" i="3" s="1"/>
  <c r="G152" i="3" a="1"/>
  <c r="G152" i="3" s="1"/>
  <c r="G151" i="3" a="1"/>
  <c r="G151" i="3" s="1"/>
  <c r="G150" i="3" a="1"/>
  <c r="G150" i="3" s="1"/>
  <c r="G149" i="3" a="1"/>
  <c r="G149" i="3" s="1"/>
  <c r="G148" i="3" a="1"/>
  <c r="G148" i="3" s="1"/>
  <c r="G147" i="3" a="1"/>
  <c r="G147" i="3" s="1"/>
  <c r="G146" i="3" a="1"/>
  <c r="G146" i="3"/>
  <c r="G145" i="3" a="1"/>
  <c r="G145" i="3" s="1"/>
  <c r="G144" i="3" a="1"/>
  <c r="G144" i="3" s="1"/>
  <c r="G143" i="3" a="1"/>
  <c r="G143" i="3" s="1"/>
  <c r="G142" i="3" a="1"/>
  <c r="G142" i="3" s="1"/>
  <c r="G141" i="3" a="1"/>
  <c r="G141" i="3" s="1"/>
  <c r="G140" i="3" a="1"/>
  <c r="G140" i="3" s="1"/>
  <c r="G139" i="3" a="1"/>
  <c r="G139" i="3" s="1"/>
  <c r="G138" i="3" a="1"/>
  <c r="G138" i="3" s="1"/>
  <c r="G137" i="3" a="1"/>
  <c r="G137" i="3" s="1"/>
  <c r="G136" i="3" a="1"/>
  <c r="G136" i="3" s="1"/>
  <c r="G135" i="3" a="1"/>
  <c r="G135" i="3" s="1"/>
  <c r="G134" i="3" a="1"/>
  <c r="G134" i="3" s="1"/>
  <c r="G133" i="3" a="1"/>
  <c r="G133" i="3" s="1"/>
  <c r="G132" i="3" a="1"/>
  <c r="G132" i="3" s="1"/>
  <c r="G131" i="3" a="1"/>
  <c r="G131" i="3" s="1"/>
  <c r="G130" i="3" a="1"/>
  <c r="G130" i="3" s="1"/>
  <c r="G129" i="3" a="1"/>
  <c r="G129" i="3" s="1"/>
  <c r="G128" i="3" a="1"/>
  <c r="G128" i="3"/>
  <c r="G127" i="3" a="1"/>
  <c r="G127" i="3" s="1"/>
  <c r="G126" i="3" a="1"/>
  <c r="G126" i="3" s="1"/>
  <c r="G125" i="3" a="1"/>
  <c r="G125" i="3" s="1"/>
  <c r="G124" i="3" a="1"/>
  <c r="G124" i="3" s="1"/>
  <c r="G123" i="3" a="1"/>
  <c r="G123" i="3" s="1"/>
  <c r="G122" i="3" a="1"/>
  <c r="G122" i="3" s="1"/>
  <c r="G121" i="3" a="1"/>
  <c r="G121" i="3" s="1"/>
  <c r="G120" i="3" a="1"/>
  <c r="G120" i="3" s="1"/>
  <c r="G119" i="3" a="1"/>
  <c r="G119" i="3" s="1"/>
  <c r="G118" i="3" a="1"/>
  <c r="G118" i="3" s="1"/>
  <c r="G117" i="3" a="1"/>
  <c r="G117" i="3" s="1"/>
  <c r="G116" i="3" a="1"/>
  <c r="G116" i="3" s="1"/>
  <c r="G115" i="3" a="1"/>
  <c r="G115" i="3" s="1"/>
  <c r="G114" i="3" a="1"/>
  <c r="G114" i="3" s="1"/>
  <c r="G113" i="3" a="1"/>
  <c r="G113" i="3" s="1"/>
  <c r="G112" i="3" a="1"/>
  <c r="G112" i="3" s="1"/>
  <c r="G111" i="3" a="1"/>
  <c r="G111" i="3" s="1"/>
  <c r="G110" i="3" a="1"/>
  <c r="G110" i="3"/>
  <c r="G109" i="3" a="1"/>
  <c r="G109" i="3" s="1"/>
  <c r="G108" i="3" a="1"/>
  <c r="G108" i="3" s="1"/>
  <c r="G107" i="3" a="1"/>
  <c r="G107" i="3" s="1"/>
  <c r="G106" i="3" a="1"/>
  <c r="G106" i="3" s="1"/>
  <c r="G105" i="3" a="1"/>
  <c r="G105" i="3" s="1"/>
  <c r="G104" i="3" a="1"/>
  <c r="G104" i="3" s="1"/>
  <c r="G103" i="3" a="1"/>
  <c r="G103" i="3" s="1"/>
  <c r="G102" i="3" a="1"/>
  <c r="G102" i="3" s="1"/>
  <c r="G101" i="3" a="1"/>
  <c r="G101" i="3" s="1"/>
  <c r="G100" i="3" a="1"/>
  <c r="G100" i="3" s="1"/>
  <c r="G99" i="3" a="1"/>
  <c r="G99" i="3" s="1"/>
  <c r="G98" i="3" a="1"/>
  <c r="G98" i="3"/>
  <c r="G97" i="3" a="1"/>
  <c r="G97" i="3" s="1"/>
  <c r="G96" i="3" a="1"/>
  <c r="G96" i="3" s="1"/>
  <c r="G95" i="3" a="1"/>
  <c r="G95" i="3" s="1"/>
  <c r="G94" i="3" a="1"/>
  <c r="G94" i="3" s="1"/>
  <c r="G93" i="3" a="1"/>
  <c r="G93" i="3" s="1"/>
  <c r="G92" i="3" a="1"/>
  <c r="G92" i="3"/>
  <c r="G91" i="3" a="1"/>
  <c r="G91" i="3" s="1"/>
  <c r="G90" i="3" a="1"/>
  <c r="G90" i="3" s="1"/>
  <c r="G89" i="3" a="1"/>
  <c r="G89" i="3" s="1"/>
  <c r="G88" i="3" a="1"/>
  <c r="G88" i="3" s="1"/>
  <c r="G87" i="3" a="1"/>
  <c r="G87" i="3" s="1"/>
  <c r="G86" i="3" a="1"/>
  <c r="G86" i="3"/>
  <c r="G85" i="3" a="1"/>
  <c r="G85" i="3" s="1"/>
  <c r="G84" i="3" a="1"/>
  <c r="G84" i="3" s="1"/>
  <c r="G83" i="3" a="1"/>
  <c r="G83" i="3" s="1"/>
  <c r="G82" i="3" a="1"/>
  <c r="G82" i="3" s="1"/>
  <c r="G81" i="3" a="1"/>
  <c r="G81" i="3" s="1"/>
  <c r="G80" i="3" a="1"/>
  <c r="G80" i="3" s="1"/>
  <c r="G79" i="3" a="1"/>
  <c r="G79" i="3" s="1"/>
  <c r="G78" i="3" a="1"/>
  <c r="G78" i="3" s="1"/>
  <c r="G77" i="3" a="1"/>
  <c r="G77" i="3" s="1"/>
  <c r="G76" i="3" a="1"/>
  <c r="G76" i="3" s="1"/>
  <c r="G75" i="3" a="1"/>
  <c r="G75" i="3" s="1"/>
  <c r="G74" i="3" a="1"/>
  <c r="G74" i="3"/>
  <c r="G73" i="3" a="1"/>
  <c r="G73" i="3" s="1"/>
  <c r="G72" i="3" a="1"/>
  <c r="G72" i="3" s="1"/>
  <c r="G71" i="3" a="1"/>
  <c r="G71" i="3" s="1"/>
  <c r="G70" i="3" a="1"/>
  <c r="G70" i="3" s="1"/>
  <c r="G69" i="3" a="1"/>
  <c r="G69" i="3" s="1"/>
  <c r="G68" i="3" a="1"/>
  <c r="G68" i="3" s="1"/>
  <c r="G67" i="3" a="1"/>
  <c r="G67" i="3" s="1"/>
  <c r="G66" i="3" a="1"/>
  <c r="G66" i="3" s="1"/>
  <c r="G65" i="3" a="1"/>
  <c r="G65" i="3" s="1"/>
  <c r="G64" i="3" a="1"/>
  <c r="G64" i="3" s="1"/>
  <c r="G63" i="3" a="1"/>
  <c r="G63" i="3" s="1"/>
  <c r="G62" i="3" a="1"/>
  <c r="G62" i="3" s="1"/>
  <c r="G61" i="3" a="1"/>
  <c r="G61" i="3" s="1"/>
  <c r="G60" i="3" a="1"/>
  <c r="G60" i="3" s="1"/>
  <c r="G59" i="3" a="1"/>
  <c r="G59" i="3" s="1"/>
  <c r="G58" i="3" a="1"/>
  <c r="G58" i="3" s="1"/>
  <c r="G57" i="3" a="1"/>
  <c r="G57" i="3" s="1"/>
  <c r="G56" i="3" a="1"/>
  <c r="G56" i="3"/>
  <c r="G55" i="3" a="1"/>
  <c r="G55" i="3" s="1"/>
  <c r="G54" i="3" a="1"/>
  <c r="G54" i="3" s="1"/>
  <c r="G53" i="3" a="1"/>
  <c r="G53" i="3" s="1"/>
  <c r="G52" i="3" a="1"/>
  <c r="G52" i="3" s="1"/>
  <c r="G51" i="3" a="1"/>
  <c r="G51" i="3" s="1"/>
  <c r="G50" i="3" a="1"/>
  <c r="G50" i="3" s="1"/>
  <c r="G49" i="3" a="1"/>
  <c r="G49" i="3" s="1"/>
  <c r="G48" i="3" a="1"/>
  <c r="G48" i="3" s="1"/>
  <c r="G47" i="3" a="1"/>
  <c r="G47" i="3" s="1"/>
  <c r="G46" i="3" a="1"/>
  <c r="G46" i="3" s="1"/>
  <c r="G45" i="3" a="1"/>
  <c r="G45" i="3" s="1"/>
  <c r="G44" i="3" a="1"/>
  <c r="G44" i="3" s="1"/>
  <c r="G43" i="3" a="1"/>
  <c r="G43" i="3" s="1"/>
  <c r="G42" i="3" a="1"/>
  <c r="G42" i="3" s="1"/>
  <c r="G41" i="3" a="1"/>
  <c r="G41" i="3" s="1"/>
  <c r="G40" i="3" a="1"/>
  <c r="G40" i="3" s="1"/>
  <c r="G39" i="3" a="1"/>
  <c r="G39" i="3" s="1"/>
  <c r="G38" i="3" a="1"/>
  <c r="G38" i="3"/>
  <c r="G37" i="3" a="1"/>
  <c r="G37" i="3" s="1"/>
  <c r="G36" i="3" a="1"/>
  <c r="G36" i="3" s="1"/>
  <c r="G35" i="3" a="1"/>
  <c r="G35" i="3" s="1"/>
  <c r="G34" i="3" a="1"/>
  <c r="G34" i="3" s="1"/>
  <c r="G33" i="3" a="1"/>
  <c r="G33" i="3" s="1"/>
  <c r="G32" i="3" a="1"/>
  <c r="G32" i="3" s="1"/>
  <c r="G31" i="3" a="1"/>
  <c r="G31" i="3" s="1"/>
  <c r="G30" i="3" a="1"/>
  <c r="G30" i="3" s="1"/>
  <c r="G29" i="3" a="1"/>
  <c r="G29" i="3" s="1"/>
  <c r="G28" i="3" a="1"/>
  <c r="G28" i="3" s="1"/>
  <c r="G27" i="3" a="1"/>
  <c r="G27" i="3" s="1"/>
  <c r="G26" i="3" a="1"/>
  <c r="G26" i="3"/>
  <c r="G25" i="3" a="1"/>
  <c r="G25" i="3" s="1"/>
  <c r="G24" i="3" a="1"/>
  <c r="G24" i="3" s="1"/>
  <c r="G23" i="3" a="1"/>
  <c r="G23" i="3" s="1"/>
  <c r="G22" i="3" a="1"/>
  <c r="G22" i="3" s="1"/>
  <c r="G21" i="3" a="1"/>
  <c r="G21" i="3" s="1"/>
  <c r="G20" i="3" a="1"/>
  <c r="G20" i="3"/>
  <c r="G19" i="3" a="1"/>
  <c r="G19" i="3" s="1"/>
  <c r="G18" i="3" a="1"/>
  <c r="G18" i="3" s="1"/>
  <c r="G17" i="3" a="1"/>
  <c r="G17" i="3" s="1"/>
  <c r="G16" i="3" a="1"/>
  <c r="G16" i="3" s="1"/>
  <c r="G15" i="3" a="1"/>
  <c r="G15" i="3" s="1"/>
  <c r="G14" i="3" a="1"/>
  <c r="G14" i="3"/>
  <c r="G13" i="3" a="1"/>
  <c r="G13" i="3" s="1"/>
  <c r="G12" i="3" a="1"/>
  <c r="G12" i="3" s="1"/>
  <c r="G11" i="3" a="1"/>
  <c r="G11" i="3" s="1"/>
  <c r="G10" i="3" a="1"/>
  <c r="G10" i="3" s="1"/>
  <c r="G9" i="3" a="1"/>
  <c r="G9" i="3" s="1"/>
  <c r="G8" i="3" a="1"/>
  <c r="G8" i="3" s="1"/>
  <c r="G7" i="3" a="1"/>
  <c r="G7" i="3" s="1"/>
  <c r="G6" i="3" a="1"/>
  <c r="G6" i="3" s="1"/>
  <c r="G5" i="3" a="1"/>
  <c r="G5" i="3" s="1"/>
  <c r="G4" i="3" a="1"/>
  <c r="G4" i="3" s="1"/>
  <c r="G3" i="3" a="1"/>
  <c r="G3" i="3" s="1"/>
  <c r="F1001" i="3" a="1"/>
  <c r="F1001" i="3" s="1"/>
  <c r="F1000" i="3" a="1"/>
  <c r="F1000" i="3" s="1"/>
  <c r="F999" i="3" a="1"/>
  <c r="F999" i="3" s="1"/>
  <c r="F998" i="3" a="1"/>
  <c r="F998" i="3" s="1"/>
  <c r="F997" i="3" a="1"/>
  <c r="F997" i="3" s="1"/>
  <c r="F996" i="3" a="1"/>
  <c r="F996" i="3"/>
  <c r="F995" i="3" a="1"/>
  <c r="F995" i="3" s="1"/>
  <c r="F994" i="3" a="1"/>
  <c r="F994" i="3" s="1"/>
  <c r="F993" i="3" a="1"/>
  <c r="F993" i="3" s="1"/>
  <c r="F992" i="3" a="1"/>
  <c r="F992" i="3" s="1"/>
  <c r="F991" i="3" a="1"/>
  <c r="F991" i="3" s="1"/>
  <c r="F990" i="3" a="1"/>
  <c r="F990" i="3"/>
  <c r="F989" i="3" a="1"/>
  <c r="F989" i="3" s="1"/>
  <c r="F988" i="3" a="1"/>
  <c r="F988" i="3" s="1"/>
  <c r="F987" i="3" a="1"/>
  <c r="F987" i="3" s="1"/>
  <c r="F986" i="3" a="1"/>
  <c r="F986" i="3" s="1"/>
  <c r="F985" i="3" a="1"/>
  <c r="F985" i="3" s="1"/>
  <c r="F984" i="3" a="1"/>
  <c r="F984" i="3"/>
  <c r="F983" i="3" a="1"/>
  <c r="F983" i="3" s="1"/>
  <c r="F982" i="3" a="1"/>
  <c r="F982" i="3" s="1"/>
  <c r="F981" i="3" a="1"/>
  <c r="F981" i="3" s="1"/>
  <c r="F980" i="3" a="1"/>
  <c r="F980" i="3" s="1"/>
  <c r="F979" i="3" a="1"/>
  <c r="F979" i="3" s="1"/>
  <c r="F978" i="3" a="1"/>
  <c r="F978" i="3"/>
  <c r="F977" i="3" a="1"/>
  <c r="F977" i="3" s="1"/>
  <c r="F976" i="3" a="1"/>
  <c r="F976" i="3" s="1"/>
  <c r="F975" i="3" a="1"/>
  <c r="F975" i="3" s="1"/>
  <c r="F974" i="3" a="1"/>
  <c r="F974" i="3" s="1"/>
  <c r="F973" i="3" a="1"/>
  <c r="F973" i="3" s="1"/>
  <c r="F972" i="3" a="1"/>
  <c r="F972" i="3"/>
  <c r="F971" i="3" a="1"/>
  <c r="F971" i="3" s="1"/>
  <c r="F970" i="3" a="1"/>
  <c r="F970" i="3" s="1"/>
  <c r="F969" i="3" a="1"/>
  <c r="F969" i="3" s="1"/>
  <c r="F968" i="3" a="1"/>
  <c r="F968" i="3" s="1"/>
  <c r="F967" i="3" a="1"/>
  <c r="F967" i="3" s="1"/>
  <c r="F966" i="3" a="1"/>
  <c r="F966" i="3"/>
  <c r="F965" i="3" a="1"/>
  <c r="F965" i="3" s="1"/>
  <c r="F964" i="3" a="1"/>
  <c r="F964" i="3" s="1"/>
  <c r="F963" i="3" a="1"/>
  <c r="F963" i="3" s="1"/>
  <c r="F962" i="3" a="1"/>
  <c r="F962" i="3" s="1"/>
  <c r="F961" i="3" a="1"/>
  <c r="F961" i="3" s="1"/>
  <c r="F960" i="3" a="1"/>
  <c r="F960" i="3"/>
  <c r="F959" i="3" a="1"/>
  <c r="F959" i="3" s="1"/>
  <c r="F958" i="3" a="1"/>
  <c r="F958" i="3" s="1"/>
  <c r="F957" i="3" a="1"/>
  <c r="F957" i="3" s="1"/>
  <c r="F956" i="3" a="1"/>
  <c r="F956" i="3" s="1"/>
  <c r="F955" i="3" a="1"/>
  <c r="F955" i="3" s="1"/>
  <c r="F954" i="3" a="1"/>
  <c r="F954" i="3"/>
  <c r="F953" i="3" a="1"/>
  <c r="F953" i="3" s="1"/>
  <c r="F952" i="3" a="1"/>
  <c r="F952" i="3" s="1"/>
  <c r="F951" i="3" a="1"/>
  <c r="F951" i="3" s="1"/>
  <c r="F950" i="3" a="1"/>
  <c r="F950" i="3" s="1"/>
  <c r="F949" i="3" a="1"/>
  <c r="F949" i="3" s="1"/>
  <c r="F948" i="3" a="1"/>
  <c r="F948" i="3"/>
  <c r="F947" i="3" a="1"/>
  <c r="F947" i="3" s="1"/>
  <c r="F946" i="3" a="1"/>
  <c r="F946" i="3" s="1"/>
  <c r="F945" i="3" a="1"/>
  <c r="F945" i="3" s="1"/>
  <c r="F944" i="3" a="1"/>
  <c r="F944" i="3" s="1"/>
  <c r="F943" i="3" a="1"/>
  <c r="F943" i="3" s="1"/>
  <c r="F942" i="3" a="1"/>
  <c r="F942" i="3"/>
  <c r="F941" i="3" a="1"/>
  <c r="F941" i="3" s="1"/>
  <c r="F940" i="3" a="1"/>
  <c r="F940" i="3" s="1"/>
  <c r="F939" i="3" a="1"/>
  <c r="F939" i="3" s="1"/>
  <c r="F938" i="3" a="1"/>
  <c r="F938" i="3" s="1"/>
  <c r="F937" i="3" a="1"/>
  <c r="F937" i="3" s="1"/>
  <c r="F936" i="3" a="1"/>
  <c r="F936" i="3"/>
  <c r="F935" i="3" a="1"/>
  <c r="F935" i="3" s="1"/>
  <c r="F934" i="3" a="1"/>
  <c r="F934" i="3" s="1"/>
  <c r="F933" i="3" a="1"/>
  <c r="F933" i="3" s="1"/>
  <c r="F932" i="3" a="1"/>
  <c r="F932" i="3" s="1"/>
  <c r="F931" i="3" a="1"/>
  <c r="F931" i="3" s="1"/>
  <c r="F930" i="3" a="1"/>
  <c r="F930" i="3"/>
  <c r="F929" i="3" a="1"/>
  <c r="F929" i="3" s="1"/>
  <c r="F928" i="3" a="1"/>
  <c r="F928" i="3" s="1"/>
  <c r="F927" i="3" a="1"/>
  <c r="F927" i="3" s="1"/>
  <c r="F926" i="3" a="1"/>
  <c r="F926" i="3" s="1"/>
  <c r="F925" i="3" a="1"/>
  <c r="F925" i="3" s="1"/>
  <c r="F924" i="3" a="1"/>
  <c r="F924" i="3"/>
  <c r="F923" i="3" a="1"/>
  <c r="F923" i="3" s="1"/>
  <c r="F922" i="3" a="1"/>
  <c r="F922" i="3" s="1"/>
  <c r="F921" i="3" a="1"/>
  <c r="F921" i="3" s="1"/>
  <c r="F920" i="3" a="1"/>
  <c r="F920" i="3" s="1"/>
  <c r="F919" i="3" a="1"/>
  <c r="F919" i="3" s="1"/>
  <c r="F918" i="3" a="1"/>
  <c r="F918" i="3"/>
  <c r="F917" i="3" a="1"/>
  <c r="F917" i="3" s="1"/>
  <c r="F916" i="3" a="1"/>
  <c r="F916" i="3" s="1"/>
  <c r="F915" i="3" a="1"/>
  <c r="F915" i="3" s="1"/>
  <c r="F914" i="3" a="1"/>
  <c r="F914" i="3" s="1"/>
  <c r="F913" i="3" a="1"/>
  <c r="F913" i="3" s="1"/>
  <c r="F912" i="3" a="1"/>
  <c r="F912" i="3"/>
  <c r="F911" i="3" a="1"/>
  <c r="F911" i="3" s="1"/>
  <c r="F910" i="3" a="1"/>
  <c r="F910" i="3" s="1"/>
  <c r="F909" i="3" a="1"/>
  <c r="F909" i="3" s="1"/>
  <c r="F908" i="3" a="1"/>
  <c r="F908" i="3" s="1"/>
  <c r="F907" i="3" a="1"/>
  <c r="F907" i="3" s="1"/>
  <c r="F906" i="3" a="1"/>
  <c r="F906" i="3"/>
  <c r="F905" i="3" a="1"/>
  <c r="F905" i="3" s="1"/>
  <c r="F904" i="3" a="1"/>
  <c r="F904" i="3" s="1"/>
  <c r="F903" i="3" a="1"/>
  <c r="F903" i="3" s="1"/>
  <c r="F902" i="3" a="1"/>
  <c r="F902" i="3" s="1"/>
  <c r="F901" i="3" a="1"/>
  <c r="F901" i="3" s="1"/>
  <c r="F900" i="3" a="1"/>
  <c r="F900" i="3"/>
  <c r="F899" i="3" a="1"/>
  <c r="F899" i="3" s="1"/>
  <c r="F898" i="3" a="1"/>
  <c r="F898" i="3" s="1"/>
  <c r="F897" i="3" a="1"/>
  <c r="F897" i="3" s="1"/>
  <c r="F896" i="3" a="1"/>
  <c r="F896" i="3" s="1"/>
  <c r="F895" i="3" a="1"/>
  <c r="F895" i="3" s="1"/>
  <c r="F894" i="3" a="1"/>
  <c r="F894" i="3"/>
  <c r="F893" i="3" a="1"/>
  <c r="F893" i="3" s="1"/>
  <c r="F892" i="3" a="1"/>
  <c r="F892" i="3" s="1"/>
  <c r="F891" i="3" a="1"/>
  <c r="F891" i="3" s="1"/>
  <c r="F890" i="3" a="1"/>
  <c r="F890" i="3" s="1"/>
  <c r="F889" i="3" a="1"/>
  <c r="F889" i="3" s="1"/>
  <c r="F888" i="3" a="1"/>
  <c r="F888" i="3"/>
  <c r="F887" i="3" a="1"/>
  <c r="F887" i="3" s="1"/>
  <c r="F886" i="3" a="1"/>
  <c r="F886" i="3" s="1"/>
  <c r="F885" i="3" a="1"/>
  <c r="F885" i="3" s="1"/>
  <c r="F884" i="3" a="1"/>
  <c r="F884" i="3" s="1"/>
  <c r="F883" i="3" a="1"/>
  <c r="F883" i="3" s="1"/>
  <c r="F882" i="3" a="1"/>
  <c r="F882" i="3"/>
  <c r="F881" i="3" a="1"/>
  <c r="F881" i="3" s="1"/>
  <c r="F880" i="3" a="1"/>
  <c r="F880" i="3" s="1"/>
  <c r="F879" i="3" a="1"/>
  <c r="F879" i="3" s="1"/>
  <c r="F878" i="3" a="1"/>
  <c r="F878" i="3" s="1"/>
  <c r="F877" i="3" a="1"/>
  <c r="F877" i="3" s="1"/>
  <c r="F876" i="3" a="1"/>
  <c r="F876" i="3"/>
  <c r="F875" i="3" a="1"/>
  <c r="F875" i="3" s="1"/>
  <c r="F874" i="3" a="1"/>
  <c r="F874" i="3" s="1"/>
  <c r="F873" i="3" a="1"/>
  <c r="F873" i="3" s="1"/>
  <c r="F872" i="3" a="1"/>
  <c r="F872" i="3" s="1"/>
  <c r="F871" i="3" a="1"/>
  <c r="F871" i="3" s="1"/>
  <c r="F870" i="3" a="1"/>
  <c r="F870" i="3"/>
  <c r="F869" i="3" a="1"/>
  <c r="F869" i="3" s="1"/>
  <c r="F868" i="3" a="1"/>
  <c r="F868" i="3" s="1"/>
  <c r="F867" i="3" a="1"/>
  <c r="F867" i="3" s="1"/>
  <c r="F866" i="3" a="1"/>
  <c r="F866" i="3" s="1"/>
  <c r="F865" i="3" a="1"/>
  <c r="F865" i="3" s="1"/>
  <c r="F864" i="3" a="1"/>
  <c r="F864" i="3"/>
  <c r="F863" i="3" a="1"/>
  <c r="F863" i="3" s="1"/>
  <c r="F862" i="3" a="1"/>
  <c r="F862" i="3" s="1"/>
  <c r="F861" i="3" a="1"/>
  <c r="F861" i="3" s="1"/>
  <c r="F860" i="3" a="1"/>
  <c r="F860" i="3" s="1"/>
  <c r="F859" i="3" a="1"/>
  <c r="F859" i="3" s="1"/>
  <c r="F858" i="3" a="1"/>
  <c r="F858" i="3"/>
  <c r="F857" i="3" a="1"/>
  <c r="F857" i="3" s="1"/>
  <c r="F856" i="3" a="1"/>
  <c r="F856" i="3" s="1"/>
  <c r="F855" i="3" a="1"/>
  <c r="F855" i="3" s="1"/>
  <c r="F854" i="3" a="1"/>
  <c r="F854" i="3" s="1"/>
  <c r="F853" i="3" a="1"/>
  <c r="F853" i="3" s="1"/>
  <c r="F852" i="3" a="1"/>
  <c r="F852" i="3"/>
  <c r="F851" i="3" a="1"/>
  <c r="F851" i="3" s="1"/>
  <c r="F850" i="3" a="1"/>
  <c r="F850" i="3" s="1"/>
  <c r="F849" i="3" a="1"/>
  <c r="F849" i="3" s="1"/>
  <c r="F848" i="3" a="1"/>
  <c r="F848" i="3" s="1"/>
  <c r="F847" i="3" a="1"/>
  <c r="F847" i="3" s="1"/>
  <c r="F846" i="3" a="1"/>
  <c r="F846" i="3"/>
  <c r="F845" i="3" a="1"/>
  <c r="F845" i="3" s="1"/>
  <c r="F844" i="3" a="1"/>
  <c r="F844" i="3" s="1"/>
  <c r="F843" i="3" a="1"/>
  <c r="F843" i="3" s="1"/>
  <c r="F842" i="3" a="1"/>
  <c r="F842" i="3" s="1"/>
  <c r="F841" i="3" a="1"/>
  <c r="F841" i="3" s="1"/>
  <c r="F840" i="3" a="1"/>
  <c r="F840" i="3"/>
  <c r="F839" i="3" a="1"/>
  <c r="F839" i="3" s="1"/>
  <c r="F838" i="3" a="1"/>
  <c r="F838" i="3" s="1"/>
  <c r="F837" i="3" a="1"/>
  <c r="F837" i="3" s="1"/>
  <c r="F836" i="3" a="1"/>
  <c r="F836" i="3" s="1"/>
  <c r="F835" i="3" a="1"/>
  <c r="F835" i="3" s="1"/>
  <c r="F834" i="3" a="1"/>
  <c r="F834" i="3"/>
  <c r="F833" i="3" a="1"/>
  <c r="F833" i="3" s="1"/>
  <c r="F832" i="3" a="1"/>
  <c r="F832" i="3" s="1"/>
  <c r="F831" i="3" a="1"/>
  <c r="F831" i="3" s="1"/>
  <c r="F830" i="3" a="1"/>
  <c r="F830" i="3" s="1"/>
  <c r="F829" i="3" a="1"/>
  <c r="F829" i="3" s="1"/>
  <c r="F828" i="3" a="1"/>
  <c r="F828" i="3"/>
  <c r="F827" i="3" a="1"/>
  <c r="F827" i="3" s="1"/>
  <c r="F826" i="3" a="1"/>
  <c r="F826" i="3" s="1"/>
  <c r="F825" i="3" a="1"/>
  <c r="F825" i="3" s="1"/>
  <c r="F824" i="3" a="1"/>
  <c r="F824" i="3" s="1"/>
  <c r="F823" i="3" a="1"/>
  <c r="F823" i="3" s="1"/>
  <c r="F822" i="3" a="1"/>
  <c r="F822" i="3" s="1"/>
  <c r="F821" i="3" a="1"/>
  <c r="F821" i="3" s="1"/>
  <c r="F820" i="3" a="1"/>
  <c r="F820" i="3" s="1"/>
  <c r="F819" i="3" a="1"/>
  <c r="F819" i="3" s="1"/>
  <c r="F818" i="3" a="1"/>
  <c r="F818" i="3" s="1"/>
  <c r="F817" i="3" a="1"/>
  <c r="F817" i="3" s="1"/>
  <c r="F816" i="3" a="1"/>
  <c r="F816" i="3" s="1"/>
  <c r="F815" i="3" a="1"/>
  <c r="F815" i="3" s="1"/>
  <c r="F814" i="3" a="1"/>
  <c r="F814" i="3" s="1"/>
  <c r="F813" i="3" a="1"/>
  <c r="F813" i="3" s="1"/>
  <c r="F812" i="3" a="1"/>
  <c r="F812" i="3" s="1"/>
  <c r="F811" i="3" a="1"/>
  <c r="F811" i="3" s="1"/>
  <c r="F810" i="3" a="1"/>
  <c r="F810" i="3" s="1"/>
  <c r="F809" i="3" a="1"/>
  <c r="F809" i="3" s="1"/>
  <c r="F808" i="3" a="1"/>
  <c r="F808" i="3" s="1"/>
  <c r="F807" i="3" a="1"/>
  <c r="F807" i="3" s="1"/>
  <c r="F806" i="3" a="1"/>
  <c r="F806" i="3" s="1"/>
  <c r="F805" i="3" a="1"/>
  <c r="F805" i="3" s="1"/>
  <c r="F804" i="3" a="1"/>
  <c r="F804" i="3" s="1"/>
  <c r="F803" i="3" a="1"/>
  <c r="F803" i="3" s="1"/>
  <c r="F802" i="3" a="1"/>
  <c r="F802" i="3" s="1"/>
  <c r="F801" i="3" a="1"/>
  <c r="F801" i="3" s="1"/>
  <c r="F800" i="3" a="1"/>
  <c r="F800" i="3" s="1"/>
  <c r="F799" i="3" a="1"/>
  <c r="F799" i="3" s="1"/>
  <c r="F798" i="3" a="1"/>
  <c r="F798" i="3" s="1"/>
  <c r="F797" i="3" a="1"/>
  <c r="F797" i="3" s="1"/>
  <c r="F796" i="3" a="1"/>
  <c r="F796" i="3" s="1"/>
  <c r="F795" i="3" a="1"/>
  <c r="F795" i="3" s="1"/>
  <c r="F794" i="3" a="1"/>
  <c r="F794" i="3" s="1"/>
  <c r="F793" i="3" a="1"/>
  <c r="F793" i="3" s="1"/>
  <c r="F792" i="3" a="1"/>
  <c r="F792" i="3"/>
  <c r="F791" i="3" a="1"/>
  <c r="F791" i="3" s="1"/>
  <c r="F790" i="3" a="1"/>
  <c r="F790" i="3" s="1"/>
  <c r="F789" i="3" a="1"/>
  <c r="F789" i="3" s="1"/>
  <c r="F788" i="3" a="1"/>
  <c r="F788" i="3" s="1"/>
  <c r="F787" i="3" a="1"/>
  <c r="F787" i="3" s="1"/>
  <c r="F786" i="3" a="1"/>
  <c r="F786" i="3" s="1"/>
  <c r="F785" i="3" a="1"/>
  <c r="F785" i="3" s="1"/>
  <c r="F784" i="3" a="1"/>
  <c r="F784" i="3" s="1"/>
  <c r="F783" i="3" a="1"/>
  <c r="F783" i="3" s="1"/>
  <c r="F782" i="3" a="1"/>
  <c r="F782" i="3" s="1"/>
  <c r="F781" i="3" a="1"/>
  <c r="F781" i="3" s="1"/>
  <c r="F780" i="3" a="1"/>
  <c r="F780" i="3"/>
  <c r="F779" i="3" a="1"/>
  <c r="F779" i="3" s="1"/>
  <c r="F778" i="3" a="1"/>
  <c r="F778" i="3" s="1"/>
  <c r="F777" i="3" a="1"/>
  <c r="F777" i="3" s="1"/>
  <c r="F776" i="3" a="1"/>
  <c r="F776" i="3" s="1"/>
  <c r="F775" i="3" a="1"/>
  <c r="F775" i="3" s="1"/>
  <c r="F774" i="3" a="1"/>
  <c r="F774" i="3"/>
  <c r="F773" i="3" a="1"/>
  <c r="F773" i="3" s="1"/>
  <c r="F772" i="3" a="1"/>
  <c r="F772" i="3" s="1"/>
  <c r="F771" i="3" a="1"/>
  <c r="F771" i="3" s="1"/>
  <c r="F770" i="3" a="1"/>
  <c r="F770" i="3" s="1"/>
  <c r="F769" i="3" a="1"/>
  <c r="F769" i="3" s="1"/>
  <c r="F768" i="3" a="1"/>
  <c r="F768" i="3"/>
  <c r="F767" i="3" a="1"/>
  <c r="F767" i="3" s="1"/>
  <c r="F766" i="3" a="1"/>
  <c r="F766" i="3" s="1"/>
  <c r="F765" i="3" a="1"/>
  <c r="F765" i="3" s="1"/>
  <c r="F764" i="3" a="1"/>
  <c r="F764" i="3" s="1"/>
  <c r="F763" i="3" a="1"/>
  <c r="F763" i="3" s="1"/>
  <c r="F762" i="3" a="1"/>
  <c r="F762" i="3" s="1"/>
  <c r="F761" i="3" a="1"/>
  <c r="F761" i="3" s="1"/>
  <c r="F760" i="3" a="1"/>
  <c r="F760" i="3" s="1"/>
  <c r="F759" i="3" a="1"/>
  <c r="F759" i="3" s="1"/>
  <c r="F758" i="3" a="1"/>
  <c r="F758" i="3" s="1"/>
  <c r="F757" i="3" a="1"/>
  <c r="F757" i="3" s="1"/>
  <c r="F756" i="3" a="1"/>
  <c r="F756" i="3"/>
  <c r="F755" i="3" a="1"/>
  <c r="F755" i="3" s="1"/>
  <c r="F754" i="3" a="1"/>
  <c r="F754" i="3" s="1"/>
  <c r="F753" i="3" a="1"/>
  <c r="F753" i="3" s="1"/>
  <c r="F752" i="3" a="1"/>
  <c r="F752" i="3" s="1"/>
  <c r="F751" i="3" a="1"/>
  <c r="F751" i="3" s="1"/>
  <c r="F750" i="3" a="1"/>
  <c r="F750" i="3" s="1"/>
  <c r="F749" i="3" a="1"/>
  <c r="F749" i="3" s="1"/>
  <c r="F748" i="3" a="1"/>
  <c r="F748" i="3" s="1"/>
  <c r="F747" i="3" a="1"/>
  <c r="F747" i="3" s="1"/>
  <c r="F746" i="3" a="1"/>
  <c r="F746" i="3" s="1"/>
  <c r="F745" i="3" a="1"/>
  <c r="F745" i="3" s="1"/>
  <c r="F744" i="3" a="1"/>
  <c r="F744" i="3" s="1"/>
  <c r="F743" i="3" a="1"/>
  <c r="F743" i="3" s="1"/>
  <c r="F742" i="3" a="1"/>
  <c r="F742" i="3" s="1"/>
  <c r="F741" i="3" a="1"/>
  <c r="F741" i="3" s="1"/>
  <c r="F740" i="3" a="1"/>
  <c r="F740" i="3" s="1"/>
  <c r="F739" i="3" a="1"/>
  <c r="F739" i="3" s="1"/>
  <c r="F738" i="3" a="1"/>
  <c r="F738" i="3" s="1"/>
  <c r="F737" i="3" a="1"/>
  <c r="F737" i="3" s="1"/>
  <c r="F736" i="3" a="1"/>
  <c r="F736" i="3" s="1"/>
  <c r="F735" i="3" a="1"/>
  <c r="F735" i="3" s="1"/>
  <c r="F734" i="3" a="1"/>
  <c r="F734" i="3" s="1"/>
  <c r="F733" i="3" a="1"/>
  <c r="F733" i="3" s="1"/>
  <c r="F732" i="3" a="1"/>
  <c r="F732" i="3" s="1"/>
  <c r="F731" i="3" a="1"/>
  <c r="F731" i="3" s="1"/>
  <c r="F730" i="3" a="1"/>
  <c r="F730" i="3" s="1"/>
  <c r="F729" i="3" a="1"/>
  <c r="F729" i="3" s="1"/>
  <c r="F728" i="3" a="1"/>
  <c r="F728" i="3" s="1"/>
  <c r="F727" i="3" a="1"/>
  <c r="F727" i="3" s="1"/>
  <c r="F726" i="3" a="1"/>
  <c r="F726" i="3" s="1"/>
  <c r="F725" i="3" a="1"/>
  <c r="F725" i="3" s="1"/>
  <c r="F724" i="3" a="1"/>
  <c r="F724" i="3" s="1"/>
  <c r="F723" i="3" a="1"/>
  <c r="F723" i="3" s="1"/>
  <c r="F722" i="3" a="1"/>
  <c r="F722" i="3" s="1"/>
  <c r="F721" i="3" a="1"/>
  <c r="F721" i="3" s="1"/>
  <c r="F720" i="3" a="1"/>
  <c r="F720" i="3"/>
  <c r="F719" i="3" a="1"/>
  <c r="F719" i="3" s="1"/>
  <c r="F718" i="3" a="1"/>
  <c r="F718" i="3" s="1"/>
  <c r="F717" i="3" a="1"/>
  <c r="F717" i="3" s="1"/>
  <c r="F716" i="3" a="1"/>
  <c r="F716" i="3" s="1"/>
  <c r="F715" i="3" a="1"/>
  <c r="F715" i="3" s="1"/>
  <c r="F714" i="3" a="1"/>
  <c r="F714" i="3" s="1"/>
  <c r="F713" i="3" a="1"/>
  <c r="F713" i="3" s="1"/>
  <c r="F712" i="3" a="1"/>
  <c r="F712" i="3" s="1"/>
  <c r="F711" i="3" a="1"/>
  <c r="F711" i="3" s="1"/>
  <c r="F710" i="3" a="1"/>
  <c r="F710" i="3" s="1"/>
  <c r="F709" i="3" a="1"/>
  <c r="F709" i="3" s="1"/>
  <c r="F708" i="3" a="1"/>
  <c r="F708" i="3"/>
  <c r="F707" i="3" a="1"/>
  <c r="F707" i="3" s="1"/>
  <c r="F706" i="3" a="1"/>
  <c r="F706" i="3" s="1"/>
  <c r="F705" i="3" a="1"/>
  <c r="F705" i="3" s="1"/>
  <c r="F704" i="3" a="1"/>
  <c r="F704" i="3" s="1"/>
  <c r="F703" i="3" a="1"/>
  <c r="F703" i="3" s="1"/>
  <c r="F702" i="3" a="1"/>
  <c r="F702" i="3"/>
  <c r="F701" i="3" a="1"/>
  <c r="F701" i="3" s="1"/>
  <c r="F700" i="3" a="1"/>
  <c r="F700" i="3" s="1"/>
  <c r="F699" i="3" a="1"/>
  <c r="F699" i="3" s="1"/>
  <c r="F698" i="3" a="1"/>
  <c r="F698" i="3" s="1"/>
  <c r="F697" i="3" a="1"/>
  <c r="F697" i="3" s="1"/>
  <c r="F696" i="3" a="1"/>
  <c r="F696" i="3"/>
  <c r="F695" i="3" a="1"/>
  <c r="F695" i="3" s="1"/>
  <c r="F694" i="3" a="1"/>
  <c r="F694" i="3" s="1"/>
  <c r="F693" i="3" a="1"/>
  <c r="F693" i="3" s="1"/>
  <c r="F692" i="3" a="1"/>
  <c r="F692" i="3" s="1"/>
  <c r="F691" i="3" a="1"/>
  <c r="F691" i="3" s="1"/>
  <c r="F690" i="3" a="1"/>
  <c r="F690" i="3" s="1"/>
  <c r="F689" i="3" a="1"/>
  <c r="F689" i="3" s="1"/>
  <c r="F688" i="3" a="1"/>
  <c r="F688" i="3" s="1"/>
  <c r="F687" i="3" a="1"/>
  <c r="F687" i="3" s="1"/>
  <c r="F686" i="3" a="1"/>
  <c r="F686" i="3" s="1"/>
  <c r="F685" i="3" a="1"/>
  <c r="F685" i="3" s="1"/>
  <c r="F684" i="3" a="1"/>
  <c r="F684" i="3"/>
  <c r="F683" i="3" a="1"/>
  <c r="F683" i="3" s="1"/>
  <c r="F682" i="3" a="1"/>
  <c r="F682" i="3" s="1"/>
  <c r="F681" i="3" a="1"/>
  <c r="F681" i="3" s="1"/>
  <c r="F680" i="3" a="1"/>
  <c r="F680" i="3" s="1"/>
  <c r="F679" i="3" a="1"/>
  <c r="F679" i="3" s="1"/>
  <c r="F678" i="3" a="1"/>
  <c r="F678" i="3" s="1"/>
  <c r="F677" i="3" a="1"/>
  <c r="F677" i="3" s="1"/>
  <c r="F676" i="3" a="1"/>
  <c r="F676" i="3" s="1"/>
  <c r="F675" i="3" a="1"/>
  <c r="F675" i="3" s="1"/>
  <c r="F674" i="3" a="1"/>
  <c r="F674" i="3" s="1"/>
  <c r="F673" i="3" a="1"/>
  <c r="F673" i="3" s="1"/>
  <c r="F672" i="3" a="1"/>
  <c r="F672" i="3" s="1"/>
  <c r="F671" i="3" a="1"/>
  <c r="F671" i="3" s="1"/>
  <c r="F670" i="3" a="1"/>
  <c r="F670" i="3" s="1"/>
  <c r="F669" i="3" a="1"/>
  <c r="F669" i="3" s="1"/>
  <c r="F668" i="3" a="1"/>
  <c r="F668" i="3" s="1"/>
  <c r="F667" i="3" a="1"/>
  <c r="F667" i="3" s="1"/>
  <c r="F666" i="3" a="1"/>
  <c r="F666" i="3" s="1"/>
  <c r="F665" i="3" a="1"/>
  <c r="F665" i="3" s="1"/>
  <c r="F664" i="3" a="1"/>
  <c r="F664" i="3" s="1"/>
  <c r="F663" i="3" a="1"/>
  <c r="F663" i="3" s="1"/>
  <c r="F662" i="3" a="1"/>
  <c r="F662" i="3" s="1"/>
  <c r="F661" i="3" a="1"/>
  <c r="F661" i="3" s="1"/>
  <c r="F660" i="3" a="1"/>
  <c r="F660" i="3" s="1"/>
  <c r="F659" i="3" a="1"/>
  <c r="F659" i="3" s="1"/>
  <c r="F658" i="3" a="1"/>
  <c r="F658" i="3" s="1"/>
  <c r="F657" i="3" a="1"/>
  <c r="F657" i="3" s="1"/>
  <c r="F656" i="3" a="1"/>
  <c r="F656" i="3" s="1"/>
  <c r="F655" i="3" a="1"/>
  <c r="F655" i="3" s="1"/>
  <c r="F654" i="3" a="1"/>
  <c r="F654" i="3" s="1"/>
  <c r="F653" i="3" a="1"/>
  <c r="F653" i="3" s="1"/>
  <c r="F652" i="3" a="1"/>
  <c r="F652" i="3" s="1"/>
  <c r="F651" i="3" a="1"/>
  <c r="F651" i="3" s="1"/>
  <c r="F650" i="3" a="1"/>
  <c r="F650" i="3" s="1"/>
  <c r="F649" i="3" a="1"/>
  <c r="F649" i="3" s="1"/>
  <c r="F648" i="3" a="1"/>
  <c r="F648" i="3" s="1"/>
  <c r="F647" i="3" a="1"/>
  <c r="F647" i="3" s="1"/>
  <c r="F646" i="3" a="1"/>
  <c r="F646" i="3" s="1"/>
  <c r="F645" i="3" a="1"/>
  <c r="F645" i="3" s="1"/>
  <c r="F644" i="3" a="1"/>
  <c r="F644" i="3" s="1"/>
  <c r="F643" i="3" a="1"/>
  <c r="F643" i="3" s="1"/>
  <c r="F642" i="3" a="1"/>
  <c r="F642" i="3" s="1"/>
  <c r="F641" i="3" a="1"/>
  <c r="F641" i="3" s="1"/>
  <c r="F640" i="3" a="1"/>
  <c r="F640" i="3" s="1"/>
  <c r="F639" i="3" a="1"/>
  <c r="F639" i="3" s="1"/>
  <c r="F638" i="3" a="1"/>
  <c r="F638" i="3" s="1"/>
  <c r="F637" i="3" a="1"/>
  <c r="F637" i="3" s="1"/>
  <c r="F636" i="3" a="1"/>
  <c r="F636" i="3" s="1"/>
  <c r="F635" i="3" a="1"/>
  <c r="F635" i="3" s="1"/>
  <c r="F634" i="3" a="1"/>
  <c r="F634" i="3" s="1"/>
  <c r="F633" i="3" a="1"/>
  <c r="F633" i="3" s="1"/>
  <c r="F632" i="3" a="1"/>
  <c r="F632" i="3" s="1"/>
  <c r="F631" i="3" a="1"/>
  <c r="F631" i="3" s="1"/>
  <c r="F630" i="3" a="1"/>
  <c r="F630" i="3" s="1"/>
  <c r="F629" i="3" a="1"/>
  <c r="F629" i="3" s="1"/>
  <c r="F628" i="3" a="1"/>
  <c r="F628" i="3" s="1"/>
  <c r="F627" i="3" a="1"/>
  <c r="F627" i="3" s="1"/>
  <c r="F626" i="3" a="1"/>
  <c r="F626" i="3" s="1"/>
  <c r="F625" i="3" a="1"/>
  <c r="F625" i="3" s="1"/>
  <c r="F624" i="3" a="1"/>
  <c r="F624" i="3"/>
  <c r="F623" i="3" a="1"/>
  <c r="F623" i="3" s="1"/>
  <c r="F622" i="3" a="1"/>
  <c r="F622" i="3" s="1"/>
  <c r="F621" i="3" a="1"/>
  <c r="F621" i="3" s="1"/>
  <c r="F620" i="3" a="1"/>
  <c r="F620" i="3" s="1"/>
  <c r="F619" i="3" a="1"/>
  <c r="F619" i="3" s="1"/>
  <c r="F618" i="3" a="1"/>
  <c r="F618" i="3" s="1"/>
  <c r="F617" i="3" a="1"/>
  <c r="F617" i="3" s="1"/>
  <c r="F616" i="3" a="1"/>
  <c r="F616" i="3" s="1"/>
  <c r="F615" i="3" a="1"/>
  <c r="F615" i="3" s="1"/>
  <c r="F614" i="3" a="1"/>
  <c r="F614" i="3" s="1"/>
  <c r="F613" i="3" a="1"/>
  <c r="F613" i="3" s="1"/>
  <c r="F612" i="3" a="1"/>
  <c r="F612" i="3"/>
  <c r="F611" i="3" a="1"/>
  <c r="F611" i="3" s="1"/>
  <c r="F610" i="3" a="1"/>
  <c r="F610" i="3" s="1"/>
  <c r="F609" i="3" a="1"/>
  <c r="F609" i="3" s="1"/>
  <c r="F608" i="3" a="1"/>
  <c r="F608" i="3" s="1"/>
  <c r="F607" i="3" a="1"/>
  <c r="F607" i="3" s="1"/>
  <c r="F606" i="3" a="1"/>
  <c r="F606" i="3" s="1"/>
  <c r="F605" i="3" a="1"/>
  <c r="F605" i="3" s="1"/>
  <c r="F604" i="3" a="1"/>
  <c r="F604" i="3" s="1"/>
  <c r="F603" i="3" a="1"/>
  <c r="F603" i="3" s="1"/>
  <c r="F602" i="3" a="1"/>
  <c r="F602" i="3" s="1"/>
  <c r="F601" i="3" a="1"/>
  <c r="F601" i="3" s="1"/>
  <c r="F600" i="3" a="1"/>
  <c r="F600" i="3" s="1"/>
  <c r="F599" i="3" a="1"/>
  <c r="F599" i="3" s="1"/>
  <c r="F598" i="3" a="1"/>
  <c r="F598" i="3" s="1"/>
  <c r="F597" i="3" a="1"/>
  <c r="F597" i="3" s="1"/>
  <c r="F596" i="3" a="1"/>
  <c r="F596" i="3" s="1"/>
  <c r="F595" i="3" a="1"/>
  <c r="F595" i="3" s="1"/>
  <c r="F594" i="3" a="1"/>
  <c r="F594" i="3" s="1"/>
  <c r="F593" i="3" a="1"/>
  <c r="F593" i="3" s="1"/>
  <c r="F592" i="3" a="1"/>
  <c r="F592" i="3" s="1"/>
  <c r="F591" i="3" a="1"/>
  <c r="F591" i="3" s="1"/>
  <c r="F590" i="3" a="1"/>
  <c r="F590" i="3" s="1"/>
  <c r="F589" i="3" a="1"/>
  <c r="F589" i="3" s="1"/>
  <c r="F588" i="3" a="1"/>
  <c r="F588" i="3" s="1"/>
  <c r="F587" i="3" a="1"/>
  <c r="F587" i="3" s="1"/>
  <c r="F586" i="3" a="1"/>
  <c r="F586" i="3" s="1"/>
  <c r="F585" i="3" a="1"/>
  <c r="F585" i="3" s="1"/>
  <c r="F584" i="3" a="1"/>
  <c r="F584" i="3" s="1"/>
  <c r="F583" i="3" a="1"/>
  <c r="F583" i="3" s="1"/>
  <c r="F582" i="3" a="1"/>
  <c r="F582" i="3" s="1"/>
  <c r="F581" i="3" a="1"/>
  <c r="F581" i="3" s="1"/>
  <c r="F580" i="3" a="1"/>
  <c r="F580" i="3" s="1"/>
  <c r="F579" i="3" a="1"/>
  <c r="F579" i="3" s="1"/>
  <c r="F578" i="3" a="1"/>
  <c r="F578" i="3" s="1"/>
  <c r="F577" i="3" a="1"/>
  <c r="F577" i="3" s="1"/>
  <c r="F576" i="3" a="1"/>
  <c r="F576" i="3" s="1"/>
  <c r="F575" i="3" a="1"/>
  <c r="F575" i="3" s="1"/>
  <c r="F574" i="3" a="1"/>
  <c r="F574" i="3" s="1"/>
  <c r="F573" i="3" a="1"/>
  <c r="F573" i="3" s="1"/>
  <c r="F572" i="3" a="1"/>
  <c r="F572" i="3" s="1"/>
  <c r="F571" i="3" a="1"/>
  <c r="F571" i="3" s="1"/>
  <c r="F570" i="3" a="1"/>
  <c r="F570" i="3" s="1"/>
  <c r="F569" i="3" a="1"/>
  <c r="F569" i="3" s="1"/>
  <c r="F568" i="3" a="1"/>
  <c r="F568" i="3" s="1"/>
  <c r="F567" i="3" a="1"/>
  <c r="F567" i="3" s="1"/>
  <c r="F566" i="3" a="1"/>
  <c r="F566" i="3" s="1"/>
  <c r="F565" i="3" a="1"/>
  <c r="F565" i="3" s="1"/>
  <c r="F564" i="3" a="1"/>
  <c r="F564" i="3" s="1"/>
  <c r="F563" i="3" a="1"/>
  <c r="F563" i="3" s="1"/>
  <c r="F562" i="3" a="1"/>
  <c r="F562" i="3" s="1"/>
  <c r="F561" i="3" a="1"/>
  <c r="F561" i="3" s="1"/>
  <c r="F560" i="3" a="1"/>
  <c r="F560" i="3" s="1"/>
  <c r="F559" i="3" a="1"/>
  <c r="F559" i="3" s="1"/>
  <c r="F558" i="3" a="1"/>
  <c r="F558" i="3"/>
  <c r="F557" i="3" a="1"/>
  <c r="F557" i="3" s="1"/>
  <c r="F556" i="3" a="1"/>
  <c r="F556" i="3" s="1"/>
  <c r="F555" i="3" a="1"/>
  <c r="F555" i="3" s="1"/>
  <c r="F554" i="3" a="1"/>
  <c r="F554" i="3" s="1"/>
  <c r="F553" i="3" a="1"/>
  <c r="F553" i="3" s="1"/>
  <c r="F552" i="3" a="1"/>
  <c r="F552" i="3"/>
  <c r="F551" i="3" a="1"/>
  <c r="F551" i="3" s="1"/>
  <c r="F550" i="3" a="1"/>
  <c r="F550" i="3" s="1"/>
  <c r="F549" i="3" a="1"/>
  <c r="F549" i="3" s="1"/>
  <c r="F548" i="3" a="1"/>
  <c r="F548" i="3" s="1"/>
  <c r="F547" i="3" a="1"/>
  <c r="F547" i="3" s="1"/>
  <c r="F546" i="3" a="1"/>
  <c r="F546" i="3"/>
  <c r="F545" i="3" a="1"/>
  <c r="F545" i="3" s="1"/>
  <c r="F544" i="3" a="1"/>
  <c r="F544" i="3" s="1"/>
  <c r="F543" i="3" a="1"/>
  <c r="F543" i="3" s="1"/>
  <c r="F542" i="3" a="1"/>
  <c r="F542" i="3" s="1"/>
  <c r="F541" i="3" a="1"/>
  <c r="F541" i="3" s="1"/>
  <c r="F540" i="3" a="1"/>
  <c r="F540" i="3"/>
  <c r="F539" i="3" a="1"/>
  <c r="F539" i="3" s="1"/>
  <c r="F538" i="3" a="1"/>
  <c r="F538" i="3" s="1"/>
  <c r="F537" i="3" a="1"/>
  <c r="F537" i="3" s="1"/>
  <c r="F536" i="3" a="1"/>
  <c r="F536" i="3" s="1"/>
  <c r="F535" i="3" a="1"/>
  <c r="F535" i="3" s="1"/>
  <c r="F534" i="3" a="1"/>
  <c r="F534" i="3"/>
  <c r="F533" i="3" a="1"/>
  <c r="F533" i="3" s="1"/>
  <c r="F532" i="3" a="1"/>
  <c r="F532" i="3" s="1"/>
  <c r="F531" i="3" a="1"/>
  <c r="F531" i="3" s="1"/>
  <c r="F530" i="3" a="1"/>
  <c r="F530" i="3" s="1"/>
  <c r="F529" i="3" a="1"/>
  <c r="F529" i="3" s="1"/>
  <c r="F528" i="3" a="1"/>
  <c r="F528" i="3" s="1"/>
  <c r="F527" i="3" a="1"/>
  <c r="F527" i="3" s="1"/>
  <c r="F526" i="3" a="1"/>
  <c r="F526" i="3" s="1"/>
  <c r="F525" i="3" a="1"/>
  <c r="F525" i="3" s="1"/>
  <c r="F524" i="3" a="1"/>
  <c r="F524" i="3" s="1"/>
  <c r="F523" i="3" a="1"/>
  <c r="F523" i="3" s="1"/>
  <c r="F522" i="3" a="1"/>
  <c r="F522" i="3" s="1"/>
  <c r="F521" i="3" a="1"/>
  <c r="F521" i="3" s="1"/>
  <c r="F520" i="3" a="1"/>
  <c r="F520" i="3" s="1"/>
  <c r="F519" i="3" a="1"/>
  <c r="F519" i="3" s="1"/>
  <c r="F518" i="3" a="1"/>
  <c r="F518" i="3" s="1"/>
  <c r="F517" i="3" a="1"/>
  <c r="F517" i="3" s="1"/>
  <c r="F516" i="3" a="1"/>
  <c r="F516" i="3" s="1"/>
  <c r="F515" i="3" a="1"/>
  <c r="F515" i="3" s="1"/>
  <c r="F514" i="3" a="1"/>
  <c r="F514" i="3" s="1"/>
  <c r="F513" i="3" a="1"/>
  <c r="F513" i="3" s="1"/>
  <c r="F512" i="3" a="1"/>
  <c r="F512" i="3" s="1"/>
  <c r="F511" i="3" a="1"/>
  <c r="F511" i="3" s="1"/>
  <c r="F510" i="3" a="1"/>
  <c r="F510" i="3" s="1"/>
  <c r="F509" i="3" a="1"/>
  <c r="F509" i="3" s="1"/>
  <c r="F508" i="3" a="1"/>
  <c r="F508" i="3" s="1"/>
  <c r="F507" i="3" a="1"/>
  <c r="F507" i="3" s="1"/>
  <c r="F506" i="3" a="1"/>
  <c r="F506" i="3" s="1"/>
  <c r="F505" i="3" a="1"/>
  <c r="F505" i="3" s="1"/>
  <c r="F504" i="3" a="1"/>
  <c r="F504" i="3" s="1"/>
  <c r="F503" i="3" a="1"/>
  <c r="F503" i="3" s="1"/>
  <c r="F502" i="3" a="1"/>
  <c r="F502" i="3" s="1"/>
  <c r="F501" i="3" a="1"/>
  <c r="F501" i="3" s="1"/>
  <c r="F500" i="3" a="1"/>
  <c r="F500" i="3" s="1"/>
  <c r="F499" i="3" a="1"/>
  <c r="F499" i="3" s="1"/>
  <c r="F498" i="3" a="1"/>
  <c r="F498" i="3" s="1"/>
  <c r="F497" i="3" a="1"/>
  <c r="F497" i="3" s="1"/>
  <c r="F496" i="3" a="1"/>
  <c r="F496" i="3" s="1"/>
  <c r="F495" i="3" a="1"/>
  <c r="F495" i="3" s="1"/>
  <c r="F494" i="3" a="1"/>
  <c r="F494" i="3" s="1"/>
  <c r="F493" i="3" a="1"/>
  <c r="F493" i="3" s="1"/>
  <c r="F492" i="3" a="1"/>
  <c r="F492" i="3" s="1"/>
  <c r="F491" i="3" a="1"/>
  <c r="F491" i="3"/>
  <c r="F490" i="3" a="1"/>
  <c r="F490" i="3"/>
  <c r="F489" i="3" a="1"/>
  <c r="F489" i="3" s="1"/>
  <c r="F488" i="3" a="1"/>
  <c r="F488" i="3" s="1"/>
  <c r="F487" i="3" a="1"/>
  <c r="F487" i="3" s="1"/>
  <c r="F486" i="3" a="1"/>
  <c r="F486" i="3" s="1"/>
  <c r="F485" i="3" a="1"/>
  <c r="F485" i="3"/>
  <c r="F484" i="3" a="1"/>
  <c r="F484" i="3"/>
  <c r="F483" i="3" a="1"/>
  <c r="F483" i="3" s="1"/>
  <c r="F482" i="3" a="1"/>
  <c r="F482" i="3" s="1"/>
  <c r="F481" i="3" a="1"/>
  <c r="F481" i="3" s="1"/>
  <c r="F480" i="3" a="1"/>
  <c r="F480" i="3"/>
  <c r="F479" i="3" a="1"/>
  <c r="F479" i="3"/>
  <c r="F478" i="3" a="1"/>
  <c r="F478" i="3"/>
  <c r="F477" i="3" a="1"/>
  <c r="F477" i="3" s="1"/>
  <c r="F476" i="3" a="1"/>
  <c r="F476" i="3" s="1"/>
  <c r="F475" i="3" a="1"/>
  <c r="F475" i="3" s="1"/>
  <c r="F474" i="3" a="1"/>
  <c r="F474" i="3"/>
  <c r="F473" i="3" a="1"/>
  <c r="F473" i="3"/>
  <c r="F472" i="3" a="1"/>
  <c r="F472" i="3"/>
  <c r="F471" i="3" a="1"/>
  <c r="F471" i="3" s="1"/>
  <c r="F470" i="3" a="1"/>
  <c r="F470" i="3" s="1"/>
  <c r="F469" i="3" a="1"/>
  <c r="F469" i="3" s="1"/>
  <c r="F468" i="3" a="1"/>
  <c r="F468" i="3"/>
  <c r="F467" i="3" a="1"/>
  <c r="F467" i="3"/>
  <c r="F466" i="3" a="1"/>
  <c r="F466" i="3"/>
  <c r="F465" i="3" a="1"/>
  <c r="F465" i="3" s="1"/>
  <c r="F464" i="3" a="1"/>
  <c r="F464" i="3" s="1"/>
  <c r="F463" i="3" a="1"/>
  <c r="F463" i="3" s="1"/>
  <c r="F462" i="3" a="1"/>
  <c r="F462" i="3"/>
  <c r="F461" i="3" a="1"/>
  <c r="F461" i="3"/>
  <c r="F460" i="3" a="1"/>
  <c r="F460" i="3"/>
  <c r="F459" i="3" a="1"/>
  <c r="F459" i="3" s="1"/>
  <c r="F458" i="3" a="1"/>
  <c r="F458" i="3" s="1"/>
  <c r="F457" i="3" a="1"/>
  <c r="F457" i="3" s="1"/>
  <c r="F456" i="3" a="1"/>
  <c r="F456" i="3"/>
  <c r="F455" i="3" a="1"/>
  <c r="F455" i="3"/>
  <c r="F454" i="3" a="1"/>
  <c r="F454" i="3"/>
  <c r="F453" i="3" a="1"/>
  <c r="F453" i="3" s="1"/>
  <c r="F452" i="3" a="1"/>
  <c r="F452" i="3" s="1"/>
  <c r="F451" i="3" a="1"/>
  <c r="F451" i="3" s="1"/>
  <c r="F450" i="3" a="1"/>
  <c r="F450" i="3"/>
  <c r="F449" i="3" a="1"/>
  <c r="F449" i="3"/>
  <c r="F448" i="3" a="1"/>
  <c r="F448" i="3"/>
  <c r="F447" i="3" a="1"/>
  <c r="F447" i="3" s="1"/>
  <c r="F446" i="3" a="1"/>
  <c r="F446" i="3" s="1"/>
  <c r="F445" i="3" a="1"/>
  <c r="F445" i="3" s="1"/>
  <c r="F444" i="3" a="1"/>
  <c r="F444" i="3"/>
  <c r="F443" i="3" a="1"/>
  <c r="F443" i="3"/>
  <c r="F442" i="3" a="1"/>
  <c r="F442" i="3"/>
  <c r="F441" i="3" a="1"/>
  <c r="F441" i="3" s="1"/>
  <c r="F440" i="3" a="1"/>
  <c r="F440" i="3" s="1"/>
  <c r="F439" i="3" a="1"/>
  <c r="F439" i="3" s="1"/>
  <c r="F438" i="3" a="1"/>
  <c r="F438" i="3"/>
  <c r="F437" i="3" a="1"/>
  <c r="F437" i="3"/>
  <c r="F436" i="3" a="1"/>
  <c r="F436" i="3"/>
  <c r="F435" i="3" a="1"/>
  <c r="F435" i="3" s="1"/>
  <c r="F434" i="3" a="1"/>
  <c r="F434" i="3" s="1"/>
  <c r="F433" i="3" a="1"/>
  <c r="F433" i="3" s="1"/>
  <c r="F432" i="3" a="1"/>
  <c r="F432" i="3"/>
  <c r="F431" i="3" a="1"/>
  <c r="F431" i="3"/>
  <c r="F430" i="3" a="1"/>
  <c r="F430" i="3"/>
  <c r="F429" i="3" a="1"/>
  <c r="F429" i="3" s="1"/>
  <c r="F428" i="3" a="1"/>
  <c r="F428" i="3" s="1"/>
  <c r="F427" i="3" a="1"/>
  <c r="F427" i="3" s="1"/>
  <c r="F426" i="3" a="1"/>
  <c r="F426" i="3"/>
  <c r="F425" i="3" a="1"/>
  <c r="F425" i="3"/>
  <c r="F424" i="3" a="1"/>
  <c r="F424" i="3"/>
  <c r="F423" i="3" a="1"/>
  <c r="F423" i="3" s="1"/>
  <c r="F422" i="3" a="1"/>
  <c r="F422" i="3" s="1"/>
  <c r="F421" i="3" a="1"/>
  <c r="F421" i="3" s="1"/>
  <c r="F420" i="3" a="1"/>
  <c r="F420" i="3"/>
  <c r="F419" i="3" a="1"/>
  <c r="F419" i="3"/>
  <c r="F418" i="3" a="1"/>
  <c r="F418" i="3"/>
  <c r="F417" i="3" a="1"/>
  <c r="F417" i="3" s="1"/>
  <c r="F416" i="3" a="1"/>
  <c r="F416" i="3" s="1"/>
  <c r="F415" i="3" a="1"/>
  <c r="F415" i="3" s="1"/>
  <c r="F414" i="3" a="1"/>
  <c r="F414" i="3"/>
  <c r="F413" i="3" a="1"/>
  <c r="F413" i="3"/>
  <c r="F412" i="3" a="1"/>
  <c r="F412" i="3"/>
  <c r="F411" i="3" a="1"/>
  <c r="F411" i="3" s="1"/>
  <c r="F410" i="3" a="1"/>
  <c r="F410" i="3" s="1"/>
  <c r="F409" i="3" a="1"/>
  <c r="F409" i="3" s="1"/>
  <c r="F408" i="3" a="1"/>
  <c r="F408" i="3"/>
  <c r="F407" i="3" a="1"/>
  <c r="F407" i="3"/>
  <c r="F406" i="3" a="1"/>
  <c r="F406" i="3"/>
  <c r="F405" i="3" a="1"/>
  <c r="F405" i="3" s="1"/>
  <c r="F404" i="3" a="1"/>
  <c r="F404" i="3" s="1"/>
  <c r="F403" i="3" a="1"/>
  <c r="F403" i="3" s="1"/>
  <c r="F402" i="3" a="1"/>
  <c r="F402" i="3"/>
  <c r="F401" i="3" a="1"/>
  <c r="F401" i="3"/>
  <c r="F400" i="3" a="1"/>
  <c r="F400" i="3"/>
  <c r="F399" i="3" a="1"/>
  <c r="F399" i="3" s="1"/>
  <c r="F398" i="3" a="1"/>
  <c r="F398" i="3" s="1"/>
  <c r="F397" i="3" a="1"/>
  <c r="F397" i="3" s="1"/>
  <c r="F396" i="3" a="1"/>
  <c r="F396" i="3"/>
  <c r="F395" i="3" a="1"/>
  <c r="F395" i="3"/>
  <c r="F394" i="3" a="1"/>
  <c r="F394" i="3"/>
  <c r="F393" i="3" a="1"/>
  <c r="F393" i="3" s="1"/>
  <c r="F392" i="3" a="1"/>
  <c r="F392" i="3" s="1"/>
  <c r="F391" i="3" a="1"/>
  <c r="F391" i="3" s="1"/>
  <c r="F390" i="3" a="1"/>
  <c r="F390" i="3"/>
  <c r="F389" i="3" a="1"/>
  <c r="F389" i="3"/>
  <c r="F388" i="3" a="1"/>
  <c r="F388" i="3"/>
  <c r="F387" i="3" a="1"/>
  <c r="F387" i="3" s="1"/>
  <c r="F386" i="3" a="1"/>
  <c r="F386" i="3" s="1"/>
  <c r="F385" i="3" a="1"/>
  <c r="F385" i="3" s="1"/>
  <c r="F384" i="3" a="1"/>
  <c r="F384" i="3"/>
  <c r="F383" i="3" a="1"/>
  <c r="F383" i="3"/>
  <c r="F382" i="3" a="1"/>
  <c r="F382" i="3"/>
  <c r="F381" i="3" a="1"/>
  <c r="F381" i="3" s="1"/>
  <c r="F380" i="3" a="1"/>
  <c r="F380" i="3" s="1"/>
  <c r="F379" i="3" a="1"/>
  <c r="F379" i="3" s="1"/>
  <c r="F378" i="3" a="1"/>
  <c r="F378" i="3"/>
  <c r="F377" i="3" a="1"/>
  <c r="F377" i="3"/>
  <c r="F376" i="3" a="1"/>
  <c r="F376" i="3"/>
  <c r="F375" i="3" a="1"/>
  <c r="F375" i="3" s="1"/>
  <c r="F374" i="3" a="1"/>
  <c r="F374" i="3" s="1"/>
  <c r="F373" i="3" a="1"/>
  <c r="F373" i="3" s="1"/>
  <c r="F372" i="3" a="1"/>
  <c r="F372" i="3"/>
  <c r="F371" i="3" a="1"/>
  <c r="F371" i="3"/>
  <c r="F370" i="3" a="1"/>
  <c r="F370" i="3"/>
  <c r="F369" i="3" a="1"/>
  <c r="F369" i="3" s="1"/>
  <c r="F368" i="3" a="1"/>
  <c r="F368" i="3" s="1"/>
  <c r="F367" i="3" a="1"/>
  <c r="F367" i="3" s="1"/>
  <c r="F366" i="3" a="1"/>
  <c r="F366" i="3"/>
  <c r="F365" i="3" a="1"/>
  <c r="F365" i="3"/>
  <c r="F364" i="3" a="1"/>
  <c r="F364" i="3"/>
  <c r="F363" i="3" a="1"/>
  <c r="F363" i="3" s="1"/>
  <c r="F362" i="3" a="1"/>
  <c r="F362" i="3" s="1"/>
  <c r="F361" i="3" a="1"/>
  <c r="F361" i="3" s="1"/>
  <c r="F360" i="3" a="1"/>
  <c r="F360" i="3"/>
  <c r="F359" i="3" a="1"/>
  <c r="F359" i="3"/>
  <c r="F358" i="3" a="1"/>
  <c r="F358" i="3"/>
  <c r="F357" i="3" a="1"/>
  <c r="F357" i="3" s="1"/>
  <c r="F356" i="3" a="1"/>
  <c r="F356" i="3" s="1"/>
  <c r="F355" i="3" a="1"/>
  <c r="F355" i="3" s="1"/>
  <c r="F354" i="3" a="1"/>
  <c r="F354" i="3"/>
  <c r="F353" i="3" a="1"/>
  <c r="F353" i="3"/>
  <c r="F352" i="3" a="1"/>
  <c r="F352" i="3"/>
  <c r="F351" i="3" a="1"/>
  <c r="F351" i="3" s="1"/>
  <c r="F350" i="3" a="1"/>
  <c r="F350" i="3" s="1"/>
  <c r="F349" i="3" a="1"/>
  <c r="F349" i="3" s="1"/>
  <c r="F348" i="3" a="1"/>
  <c r="F348" i="3"/>
  <c r="F347" i="3" a="1"/>
  <c r="F347" i="3"/>
  <c r="F346" i="3" a="1"/>
  <c r="F346" i="3"/>
  <c r="F345" i="3" a="1"/>
  <c r="F345" i="3" s="1"/>
  <c r="F344" i="3" a="1"/>
  <c r="F344" i="3" s="1"/>
  <c r="F343" i="3" a="1"/>
  <c r="F343" i="3" s="1"/>
  <c r="F342" i="3" a="1"/>
  <c r="F342" i="3"/>
  <c r="F341" i="3" a="1"/>
  <c r="F341" i="3"/>
  <c r="F340" i="3" a="1"/>
  <c r="F340" i="3" s="1"/>
  <c r="F339" i="3" a="1"/>
  <c r="F339" i="3" s="1"/>
  <c r="F338" i="3" a="1"/>
  <c r="F338" i="3" s="1"/>
  <c r="F337" i="3" a="1"/>
  <c r="F337" i="3" s="1"/>
  <c r="F336" i="3" a="1"/>
  <c r="F336" i="3"/>
  <c r="F335" i="3" a="1"/>
  <c r="F335" i="3"/>
  <c r="F334" i="3" a="1"/>
  <c r="F334" i="3" s="1"/>
  <c r="F333" i="3" a="1"/>
  <c r="F333" i="3" s="1"/>
  <c r="F332" i="3" a="1"/>
  <c r="F332" i="3" s="1"/>
  <c r="F331" i="3" a="1"/>
  <c r="F331" i="3" s="1"/>
  <c r="F330" i="3" a="1"/>
  <c r="F330" i="3"/>
  <c r="F329" i="3" a="1"/>
  <c r="F329" i="3"/>
  <c r="F328" i="3" a="1"/>
  <c r="F328" i="3" s="1"/>
  <c r="F327" i="3" a="1"/>
  <c r="F327" i="3" s="1"/>
  <c r="F326" i="3" a="1"/>
  <c r="F326" i="3" s="1"/>
  <c r="F325" i="3" a="1"/>
  <c r="F325" i="3" s="1"/>
  <c r="F324" i="3" a="1"/>
  <c r="F324" i="3"/>
  <c r="F323" i="3" a="1"/>
  <c r="F323" i="3"/>
  <c r="F322" i="3" a="1"/>
  <c r="F322" i="3" s="1"/>
  <c r="F321" i="3" a="1"/>
  <c r="F321" i="3" s="1"/>
  <c r="F320" i="3" a="1"/>
  <c r="F320" i="3" s="1"/>
  <c r="F319" i="3" a="1"/>
  <c r="F319" i="3" s="1"/>
  <c r="F318" i="3" a="1"/>
  <c r="F318" i="3"/>
  <c r="F317" i="3" a="1"/>
  <c r="F317" i="3"/>
  <c r="F316" i="3" a="1"/>
  <c r="F316" i="3" s="1"/>
  <c r="F315" i="3" a="1"/>
  <c r="F315" i="3" s="1"/>
  <c r="F314" i="3" a="1"/>
  <c r="F314" i="3" s="1"/>
  <c r="F313" i="3" a="1"/>
  <c r="F313" i="3" s="1"/>
  <c r="F312" i="3" a="1"/>
  <c r="F312" i="3"/>
  <c r="F311" i="3" a="1"/>
  <c r="F311" i="3"/>
  <c r="F310" i="3" a="1"/>
  <c r="F310" i="3" s="1"/>
  <c r="F309" i="3" a="1"/>
  <c r="F309" i="3" s="1"/>
  <c r="F308" i="3" a="1"/>
  <c r="F308" i="3" s="1"/>
  <c r="F307" i="3" a="1"/>
  <c r="F307" i="3" s="1"/>
  <c r="F306" i="3" a="1"/>
  <c r="F306" i="3"/>
  <c r="F305" i="3" a="1"/>
  <c r="F305" i="3"/>
  <c r="F304" i="3" a="1"/>
  <c r="F304" i="3" s="1"/>
  <c r="F303" i="3" a="1"/>
  <c r="F303" i="3" s="1"/>
  <c r="F302" i="3" a="1"/>
  <c r="F302" i="3" s="1"/>
  <c r="F301" i="3" a="1"/>
  <c r="F301" i="3" s="1"/>
  <c r="F300" i="3" a="1"/>
  <c r="F300" i="3"/>
  <c r="F299" i="3" a="1"/>
  <c r="F299" i="3"/>
  <c r="F298" i="3" a="1"/>
  <c r="F298" i="3" s="1"/>
  <c r="F297" i="3" a="1"/>
  <c r="F297" i="3" s="1"/>
  <c r="F296" i="3" a="1"/>
  <c r="F296" i="3" s="1"/>
  <c r="F295" i="3" a="1"/>
  <c r="F295" i="3" s="1"/>
  <c r="F294" i="3" a="1"/>
  <c r="F294" i="3"/>
  <c r="F293" i="3" a="1"/>
  <c r="F293" i="3"/>
  <c r="F292" i="3" a="1"/>
  <c r="F292" i="3" s="1"/>
  <c r="F291" i="3" a="1"/>
  <c r="F291" i="3" s="1"/>
  <c r="F290" i="3" a="1"/>
  <c r="F290" i="3" s="1"/>
  <c r="F289" i="3" a="1"/>
  <c r="F289" i="3" s="1"/>
  <c r="F288" i="3" a="1"/>
  <c r="F288" i="3"/>
  <c r="F287" i="3" a="1"/>
  <c r="F287" i="3"/>
  <c r="F286" i="3" a="1"/>
  <c r="F286" i="3" s="1"/>
  <c r="F285" i="3" a="1"/>
  <c r="F285" i="3" s="1"/>
  <c r="F284" i="3" a="1"/>
  <c r="F284" i="3" s="1"/>
  <c r="F283" i="3" a="1"/>
  <c r="F283" i="3" s="1"/>
  <c r="F282" i="3" a="1"/>
  <c r="F282" i="3"/>
  <c r="F281" i="3" a="1"/>
  <c r="F281" i="3"/>
  <c r="F280" i="3" a="1"/>
  <c r="F280" i="3" s="1"/>
  <c r="F279" i="3" a="1"/>
  <c r="F279" i="3" s="1"/>
  <c r="F278" i="3" a="1"/>
  <c r="F278" i="3" s="1"/>
  <c r="F277" i="3" a="1"/>
  <c r="F277" i="3" s="1"/>
  <c r="F276" i="3" a="1"/>
  <c r="F276" i="3"/>
  <c r="F275" i="3" a="1"/>
  <c r="F275" i="3"/>
  <c r="F274" i="3" a="1"/>
  <c r="F274" i="3" s="1"/>
  <c r="F273" i="3" a="1"/>
  <c r="F273" i="3" s="1"/>
  <c r="F272" i="3" a="1"/>
  <c r="F272" i="3" s="1"/>
  <c r="F271" i="3" a="1"/>
  <c r="F271" i="3" s="1"/>
  <c r="F270" i="3" a="1"/>
  <c r="F270" i="3"/>
  <c r="F269" i="3" a="1"/>
  <c r="F269" i="3"/>
  <c r="F268" i="3" a="1"/>
  <c r="F268" i="3" s="1"/>
  <c r="F267" i="3" a="1"/>
  <c r="F267" i="3" s="1"/>
  <c r="F266" i="3" a="1"/>
  <c r="F266" i="3" s="1"/>
  <c r="F265" i="3" a="1"/>
  <c r="F265" i="3" s="1"/>
  <c r="F264" i="3" a="1"/>
  <c r="F264" i="3"/>
  <c r="F263" i="3" a="1"/>
  <c r="F263" i="3"/>
  <c r="F262" i="3" a="1"/>
  <c r="F262" i="3" s="1"/>
  <c r="F261" i="3" a="1"/>
  <c r="F261" i="3" s="1"/>
  <c r="F260" i="3" a="1"/>
  <c r="F260" i="3" s="1"/>
  <c r="F259" i="3" a="1"/>
  <c r="F259" i="3" s="1"/>
  <c r="F258" i="3" a="1"/>
  <c r="F258" i="3"/>
  <c r="F257" i="3" a="1"/>
  <c r="F257" i="3"/>
  <c r="F256" i="3" a="1"/>
  <c r="F256" i="3" s="1"/>
  <c r="F255" i="3" a="1"/>
  <c r="F255" i="3" s="1"/>
  <c r="F254" i="3" a="1"/>
  <c r="F254" i="3" s="1"/>
  <c r="F253" i="3" a="1"/>
  <c r="F253" i="3" s="1"/>
  <c r="F252" i="3" a="1"/>
  <c r="F252" i="3" s="1"/>
  <c r="F251" i="3" a="1"/>
  <c r="F251" i="3" s="1"/>
  <c r="F250" i="3" a="1"/>
  <c r="F250" i="3" s="1"/>
  <c r="F249" i="3" a="1"/>
  <c r="F249" i="3" s="1"/>
  <c r="F248" i="3" a="1"/>
  <c r="F248" i="3" s="1"/>
  <c r="F247" i="3" a="1"/>
  <c r="F247" i="3" s="1"/>
  <c r="F246" i="3" a="1"/>
  <c r="F246" i="3"/>
  <c r="F245" i="3" a="1"/>
  <c r="F245" i="3" s="1"/>
  <c r="F244" i="3" a="1"/>
  <c r="F244" i="3" s="1"/>
  <c r="F243" i="3" a="1"/>
  <c r="F243" i="3" s="1"/>
  <c r="F242" i="3" a="1"/>
  <c r="F242" i="3" s="1"/>
  <c r="F241" i="3" a="1"/>
  <c r="F241" i="3" s="1"/>
  <c r="F240" i="3" a="1"/>
  <c r="F240" i="3" s="1"/>
  <c r="F239" i="3" a="1"/>
  <c r="F239" i="3"/>
  <c r="F238" i="3" a="1"/>
  <c r="F238" i="3" s="1"/>
  <c r="F237" i="3" a="1"/>
  <c r="F237" i="3" s="1"/>
  <c r="F236" i="3" a="1"/>
  <c r="F236" i="3" s="1"/>
  <c r="F235" i="3" a="1"/>
  <c r="F235" i="3" s="1"/>
  <c r="F234" i="3" a="1"/>
  <c r="F234" i="3" s="1"/>
  <c r="F233" i="3" a="1"/>
  <c r="F233" i="3" s="1"/>
  <c r="F232" i="3" a="1"/>
  <c r="F232" i="3" s="1"/>
  <c r="F231" i="3" a="1"/>
  <c r="F231" i="3" s="1"/>
  <c r="F230" i="3" a="1"/>
  <c r="F230" i="3" s="1"/>
  <c r="F229" i="3" a="1"/>
  <c r="F229" i="3" s="1"/>
  <c r="F228" i="3" a="1"/>
  <c r="F228" i="3"/>
  <c r="F227" i="3" a="1"/>
  <c r="F227" i="3" s="1"/>
  <c r="F226" i="3" a="1"/>
  <c r="F226" i="3" s="1"/>
  <c r="F225" i="3" a="1"/>
  <c r="F225" i="3" s="1"/>
  <c r="F224" i="3" a="1"/>
  <c r="F224" i="3" s="1"/>
  <c r="F223" i="3" a="1"/>
  <c r="F223" i="3" s="1"/>
  <c r="F222" i="3" a="1"/>
  <c r="F222" i="3" s="1"/>
  <c r="F221" i="3" a="1"/>
  <c r="F221" i="3"/>
  <c r="F220" i="3" a="1"/>
  <c r="F220" i="3" s="1"/>
  <c r="F219" i="3" a="1"/>
  <c r="F219" i="3" s="1"/>
  <c r="F218" i="3" a="1"/>
  <c r="F218" i="3" s="1"/>
  <c r="F217" i="3" a="1"/>
  <c r="F217" i="3" s="1"/>
  <c r="F216" i="3" a="1"/>
  <c r="F216" i="3" s="1"/>
  <c r="F215" i="3" a="1"/>
  <c r="F215" i="3" s="1"/>
  <c r="F214" i="3" a="1"/>
  <c r="F214" i="3" s="1"/>
  <c r="F213" i="3" a="1"/>
  <c r="F213" i="3" s="1"/>
  <c r="F212" i="3" a="1"/>
  <c r="F212" i="3" s="1"/>
  <c r="F211" i="3" a="1"/>
  <c r="F211" i="3" s="1"/>
  <c r="F210" i="3" a="1"/>
  <c r="F210" i="3" s="1"/>
  <c r="F209" i="3" a="1"/>
  <c r="F209" i="3" s="1"/>
  <c r="F208" i="3" a="1"/>
  <c r="F208" i="3" s="1"/>
  <c r="F207" i="3" a="1"/>
  <c r="F207" i="3" s="1"/>
  <c r="F206" i="3" a="1"/>
  <c r="F206" i="3" s="1"/>
  <c r="F205" i="3" a="1"/>
  <c r="F205" i="3" s="1"/>
  <c r="F204" i="3" a="1"/>
  <c r="F204" i="3" s="1"/>
  <c r="F203" i="3" a="1"/>
  <c r="F203" i="3"/>
  <c r="F202" i="3" a="1"/>
  <c r="F202" i="3" s="1"/>
  <c r="F201" i="3" a="1"/>
  <c r="F201" i="3" s="1"/>
  <c r="F200" i="3" a="1"/>
  <c r="F200" i="3" s="1"/>
  <c r="F199" i="3" a="1"/>
  <c r="F199" i="3" s="1"/>
  <c r="F198" i="3" a="1"/>
  <c r="F198" i="3" s="1"/>
  <c r="F197" i="3" a="1"/>
  <c r="F197" i="3" s="1"/>
  <c r="F196" i="3" a="1"/>
  <c r="F196" i="3" s="1"/>
  <c r="F195" i="3" a="1"/>
  <c r="F195" i="3" s="1"/>
  <c r="F194" i="3" a="1"/>
  <c r="F194" i="3" s="1"/>
  <c r="F193" i="3" a="1"/>
  <c r="F193" i="3" s="1"/>
  <c r="F192" i="3" a="1"/>
  <c r="F192" i="3" s="1"/>
  <c r="F191" i="3" a="1"/>
  <c r="F191" i="3" s="1"/>
  <c r="F190" i="3" a="1"/>
  <c r="F190" i="3" s="1"/>
  <c r="F189" i="3" a="1"/>
  <c r="F189" i="3" s="1"/>
  <c r="F188" i="3" a="1"/>
  <c r="F188" i="3" s="1"/>
  <c r="F187" i="3" a="1"/>
  <c r="F187" i="3" s="1"/>
  <c r="F186" i="3" a="1"/>
  <c r="F186" i="3" s="1"/>
  <c r="F185" i="3" a="1"/>
  <c r="F185" i="3"/>
  <c r="F184" i="3" a="1"/>
  <c r="F184" i="3" s="1"/>
  <c r="F183" i="3" a="1"/>
  <c r="F183" i="3" s="1"/>
  <c r="F182" i="3" a="1"/>
  <c r="F182" i="3" s="1"/>
  <c r="F181" i="3" a="1"/>
  <c r="F181" i="3" s="1"/>
  <c r="F180" i="3" a="1"/>
  <c r="F180" i="3" s="1"/>
  <c r="F179" i="3" a="1"/>
  <c r="F179" i="3" s="1"/>
  <c r="F178" i="3" a="1"/>
  <c r="F178" i="3" s="1"/>
  <c r="F177" i="3" a="1"/>
  <c r="F177" i="3" s="1"/>
  <c r="F176" i="3" a="1"/>
  <c r="F176" i="3" s="1"/>
  <c r="F175" i="3" a="1"/>
  <c r="F175" i="3" s="1"/>
  <c r="F174" i="3" a="1"/>
  <c r="F174" i="3" s="1"/>
  <c r="F173" i="3" a="1"/>
  <c r="F173" i="3" s="1"/>
  <c r="F172" i="3" a="1"/>
  <c r="F172" i="3" s="1"/>
  <c r="F171" i="3" a="1"/>
  <c r="F171" i="3" s="1"/>
  <c r="F170" i="3" a="1"/>
  <c r="F170" i="3" s="1"/>
  <c r="F169" i="3" a="1"/>
  <c r="F169" i="3" s="1"/>
  <c r="F168" i="3" a="1"/>
  <c r="F168" i="3" s="1"/>
  <c r="F167" i="3" a="1"/>
  <c r="F167" i="3"/>
  <c r="F166" i="3" a="1"/>
  <c r="F166" i="3" s="1"/>
  <c r="F165" i="3" a="1"/>
  <c r="F165" i="3" s="1"/>
  <c r="F164" i="3" a="1"/>
  <c r="F164" i="3" s="1"/>
  <c r="F163" i="3" a="1"/>
  <c r="F163" i="3" s="1"/>
  <c r="F162" i="3" a="1"/>
  <c r="F162" i="3" s="1"/>
  <c r="F161" i="3" a="1"/>
  <c r="F161" i="3" s="1"/>
  <c r="F160" i="3" a="1"/>
  <c r="F160" i="3" s="1"/>
  <c r="F159" i="3" a="1"/>
  <c r="F159" i="3" s="1"/>
  <c r="F158" i="3" a="1"/>
  <c r="F158" i="3" s="1"/>
  <c r="F157" i="3" a="1"/>
  <c r="F157" i="3" s="1"/>
  <c r="F156" i="3" a="1"/>
  <c r="F156" i="3" s="1"/>
  <c r="F155" i="3" a="1"/>
  <c r="F155" i="3" s="1"/>
  <c r="F154" i="3" a="1"/>
  <c r="F154" i="3" s="1"/>
  <c r="F153" i="3" a="1"/>
  <c r="F153" i="3" s="1"/>
  <c r="F152" i="3" a="1"/>
  <c r="F152" i="3" s="1"/>
  <c r="F151" i="3" a="1"/>
  <c r="F151" i="3" s="1"/>
  <c r="F150" i="3" a="1"/>
  <c r="F150" i="3" s="1"/>
  <c r="F149" i="3" a="1"/>
  <c r="F149" i="3"/>
  <c r="F148" i="3" a="1"/>
  <c r="F148" i="3" s="1"/>
  <c r="F147" i="3" a="1"/>
  <c r="F147" i="3" s="1"/>
  <c r="F146" i="3" a="1"/>
  <c r="F146" i="3" s="1"/>
  <c r="F145" i="3" a="1"/>
  <c r="F145" i="3" s="1"/>
  <c r="F144" i="3" a="1"/>
  <c r="F144" i="3" s="1"/>
  <c r="F143" i="3" a="1"/>
  <c r="F143" i="3" s="1"/>
  <c r="F142" i="3" a="1"/>
  <c r="F142" i="3" s="1"/>
  <c r="F141" i="3" a="1"/>
  <c r="F141" i="3" s="1"/>
  <c r="F140" i="3" a="1"/>
  <c r="F140" i="3" s="1"/>
  <c r="F139" i="3" a="1"/>
  <c r="F139" i="3" s="1"/>
  <c r="F138" i="3" a="1"/>
  <c r="F138" i="3" s="1"/>
  <c r="F137" i="3" a="1"/>
  <c r="F137" i="3" s="1"/>
  <c r="F136" i="3" a="1"/>
  <c r="F136" i="3" s="1"/>
  <c r="F135" i="3" a="1"/>
  <c r="F135" i="3" s="1"/>
  <c r="F134" i="3" a="1"/>
  <c r="F134" i="3" s="1"/>
  <c r="F133" i="3" a="1"/>
  <c r="F133" i="3" s="1"/>
  <c r="F132" i="3" a="1"/>
  <c r="F132" i="3" s="1"/>
  <c r="F131" i="3" a="1"/>
  <c r="F131" i="3"/>
  <c r="F130" i="3" a="1"/>
  <c r="F130" i="3" s="1"/>
  <c r="F129" i="3" a="1"/>
  <c r="F129" i="3" s="1"/>
  <c r="F128" i="3" a="1"/>
  <c r="F128" i="3" s="1"/>
  <c r="F127" i="3" a="1"/>
  <c r="F127" i="3" s="1"/>
  <c r="F126" i="3" a="1"/>
  <c r="F126" i="3" s="1"/>
  <c r="F125" i="3" a="1"/>
  <c r="F125" i="3" s="1"/>
  <c r="F124" i="3" a="1"/>
  <c r="F124" i="3" s="1"/>
  <c r="F123" i="3" a="1"/>
  <c r="F123" i="3" s="1"/>
  <c r="F122" i="3" a="1"/>
  <c r="F122" i="3" s="1"/>
  <c r="F121" i="3" a="1"/>
  <c r="F121" i="3" s="1"/>
  <c r="F120" i="3" a="1"/>
  <c r="F120" i="3" s="1"/>
  <c r="F119" i="3" a="1"/>
  <c r="F119" i="3" s="1"/>
  <c r="F118" i="3" a="1"/>
  <c r="F118" i="3" s="1"/>
  <c r="F117" i="3" a="1"/>
  <c r="F117" i="3" s="1"/>
  <c r="F116" i="3" a="1"/>
  <c r="F116" i="3" s="1"/>
  <c r="F115" i="3" a="1"/>
  <c r="F115" i="3" s="1"/>
  <c r="F114" i="3" a="1"/>
  <c r="F114" i="3" s="1"/>
  <c r="F113" i="3" a="1"/>
  <c r="F113" i="3"/>
  <c r="F112" i="3" a="1"/>
  <c r="F112" i="3" s="1"/>
  <c r="F111" i="3" a="1"/>
  <c r="F111" i="3" s="1"/>
  <c r="F110" i="3" a="1"/>
  <c r="F110" i="3" s="1"/>
  <c r="F109" i="3" a="1"/>
  <c r="F109" i="3" s="1"/>
  <c r="F108" i="3" a="1"/>
  <c r="F108" i="3" s="1"/>
  <c r="F107" i="3" a="1"/>
  <c r="F107" i="3" s="1"/>
  <c r="F106" i="3" a="1"/>
  <c r="F106" i="3" s="1"/>
  <c r="F105" i="3" a="1"/>
  <c r="F105" i="3" s="1"/>
  <c r="F104" i="3" a="1"/>
  <c r="F104" i="3" s="1"/>
  <c r="F103" i="3" a="1"/>
  <c r="F103" i="3" s="1"/>
  <c r="F102" i="3" a="1"/>
  <c r="F102" i="3" s="1"/>
  <c r="F101" i="3" a="1"/>
  <c r="F101" i="3" s="1"/>
  <c r="F100" i="3" a="1"/>
  <c r="F100" i="3" s="1"/>
  <c r="F99" i="3" a="1"/>
  <c r="F99" i="3" s="1"/>
  <c r="F98" i="3" a="1"/>
  <c r="F98" i="3" s="1"/>
  <c r="F97" i="3" a="1"/>
  <c r="F97" i="3" s="1"/>
  <c r="F96" i="3" a="1"/>
  <c r="F96" i="3" s="1"/>
  <c r="F95" i="3" a="1"/>
  <c r="F95" i="3"/>
  <c r="F94" i="3" a="1"/>
  <c r="F94" i="3" s="1"/>
  <c r="F93" i="3" a="1"/>
  <c r="F93" i="3" s="1"/>
  <c r="F92" i="3" a="1"/>
  <c r="F92" i="3" s="1"/>
  <c r="F91" i="3" a="1"/>
  <c r="F91" i="3" s="1"/>
  <c r="F90" i="3" a="1"/>
  <c r="F90" i="3" s="1"/>
  <c r="F89" i="3" a="1"/>
  <c r="F89" i="3" s="1"/>
  <c r="F88" i="3" a="1"/>
  <c r="F88" i="3" s="1"/>
  <c r="F87" i="3" a="1"/>
  <c r="F87" i="3" s="1"/>
  <c r="F86" i="3" a="1"/>
  <c r="F86" i="3" s="1"/>
  <c r="F85" i="3" a="1"/>
  <c r="F85" i="3" s="1"/>
  <c r="F84" i="3" a="1"/>
  <c r="F84" i="3" s="1"/>
  <c r="F83" i="3" a="1"/>
  <c r="F83" i="3" s="1"/>
  <c r="F82" i="3" a="1"/>
  <c r="F82" i="3" s="1"/>
  <c r="F81" i="3" a="1"/>
  <c r="F81" i="3" s="1"/>
  <c r="F80" i="3" a="1"/>
  <c r="F80" i="3" s="1"/>
  <c r="F79" i="3" a="1"/>
  <c r="F79" i="3" s="1"/>
  <c r="F78" i="3" a="1"/>
  <c r="F78" i="3" s="1"/>
  <c r="F77" i="3" a="1"/>
  <c r="F77" i="3"/>
  <c r="F76" i="3" a="1"/>
  <c r="F76" i="3" s="1"/>
  <c r="F75" i="3" a="1"/>
  <c r="F75" i="3" s="1"/>
  <c r="F74" i="3" a="1"/>
  <c r="F74" i="3" s="1"/>
  <c r="F73" i="3" a="1"/>
  <c r="F73" i="3" s="1"/>
  <c r="F72" i="3" a="1"/>
  <c r="F72" i="3" s="1"/>
  <c r="F71" i="3" a="1"/>
  <c r="F71" i="3" s="1"/>
  <c r="F70" i="3" a="1"/>
  <c r="F70" i="3" s="1"/>
  <c r="F69" i="3" a="1"/>
  <c r="F69" i="3" s="1"/>
  <c r="F68" i="3" a="1"/>
  <c r="F68" i="3" s="1"/>
  <c r="F67" i="3" a="1"/>
  <c r="F67" i="3" s="1"/>
  <c r="F66" i="3" a="1"/>
  <c r="F66" i="3" s="1"/>
  <c r="F65" i="3" a="1"/>
  <c r="F65" i="3" s="1"/>
  <c r="F64" i="3" a="1"/>
  <c r="F64" i="3" s="1"/>
  <c r="F63" i="3" a="1"/>
  <c r="F63" i="3" s="1"/>
  <c r="F62" i="3" a="1"/>
  <c r="F62" i="3" s="1"/>
  <c r="F61" i="3" a="1"/>
  <c r="F61" i="3" s="1"/>
  <c r="F60" i="3" a="1"/>
  <c r="F60" i="3" s="1"/>
  <c r="F59" i="3" a="1"/>
  <c r="F59" i="3" s="1"/>
  <c r="F58" i="3" a="1"/>
  <c r="F58" i="3" s="1"/>
  <c r="F57" i="3" a="1"/>
  <c r="F57" i="3" s="1"/>
  <c r="F56" i="3" a="1"/>
  <c r="F56" i="3" s="1"/>
  <c r="F55" i="3" a="1"/>
  <c r="F55" i="3" s="1"/>
  <c r="F54" i="3" a="1"/>
  <c r="F54" i="3" s="1"/>
  <c r="F53" i="3" a="1"/>
  <c r="F53" i="3" s="1"/>
  <c r="F52" i="3" a="1"/>
  <c r="F52" i="3" s="1"/>
  <c r="F51" i="3" a="1"/>
  <c r="F51" i="3" s="1"/>
  <c r="F50" i="3" a="1"/>
  <c r="F50" i="3" s="1"/>
  <c r="F49" i="3" a="1"/>
  <c r="F49" i="3" s="1"/>
  <c r="F48" i="3" a="1"/>
  <c r="F48" i="3" s="1"/>
  <c r="F47" i="3" a="1"/>
  <c r="F47" i="3" s="1"/>
  <c r="F46" i="3" a="1"/>
  <c r="F46" i="3" s="1"/>
  <c r="F45" i="3" a="1"/>
  <c r="F45" i="3" s="1"/>
  <c r="F44" i="3" a="1"/>
  <c r="F44" i="3" s="1"/>
  <c r="F43" i="3" a="1"/>
  <c r="F43" i="3" s="1"/>
  <c r="F42" i="3" a="1"/>
  <c r="F42" i="3" s="1"/>
  <c r="F41" i="3" a="1"/>
  <c r="F41" i="3" s="1"/>
  <c r="F40" i="3" a="1"/>
  <c r="F40" i="3" s="1"/>
  <c r="F39" i="3" a="1"/>
  <c r="F39" i="3" s="1"/>
  <c r="F38" i="3" a="1"/>
  <c r="F38" i="3" s="1"/>
  <c r="F37" i="3" a="1"/>
  <c r="F37" i="3" s="1"/>
  <c r="F36" i="3" a="1"/>
  <c r="F36" i="3" s="1"/>
  <c r="F35" i="3" a="1"/>
  <c r="F35" i="3" s="1"/>
  <c r="F34" i="3" a="1"/>
  <c r="F34" i="3" s="1"/>
  <c r="F33" i="3" a="1"/>
  <c r="F33" i="3" s="1"/>
  <c r="F32" i="3" a="1"/>
  <c r="F32" i="3" s="1"/>
  <c r="F31" i="3" a="1"/>
  <c r="F31" i="3" s="1"/>
  <c r="F30" i="3" a="1"/>
  <c r="F30" i="3" s="1"/>
  <c r="F29" i="3" a="1"/>
  <c r="F29" i="3" s="1"/>
  <c r="F28" i="3" a="1"/>
  <c r="F28" i="3" s="1"/>
  <c r="F27" i="3" a="1"/>
  <c r="F27" i="3" s="1"/>
  <c r="F26" i="3" a="1"/>
  <c r="F26" i="3" s="1"/>
  <c r="F25" i="3" a="1"/>
  <c r="F25" i="3" s="1"/>
  <c r="F24" i="3" a="1"/>
  <c r="F24" i="3" s="1"/>
  <c r="F23" i="3" a="1"/>
  <c r="F23" i="3" s="1"/>
  <c r="F22" i="3" a="1"/>
  <c r="F22" i="3" s="1"/>
  <c r="F21" i="3" a="1"/>
  <c r="F21" i="3" s="1"/>
  <c r="F20" i="3" a="1"/>
  <c r="F20" i="3" s="1"/>
  <c r="F19" i="3" a="1"/>
  <c r="F19" i="3" s="1"/>
  <c r="F18" i="3" a="1"/>
  <c r="F18" i="3" s="1"/>
  <c r="F17" i="3" a="1"/>
  <c r="F17" i="3" s="1"/>
  <c r="F16" i="3" a="1"/>
  <c r="F16" i="3" s="1"/>
  <c r="F15" i="3" a="1"/>
  <c r="F15" i="3" s="1"/>
  <c r="F14" i="3" a="1"/>
  <c r="F14" i="3" s="1"/>
  <c r="F13" i="3" a="1"/>
  <c r="F13" i="3" s="1"/>
  <c r="F12" i="3" a="1"/>
  <c r="F12" i="3" s="1"/>
  <c r="F11" i="3" a="1"/>
  <c r="F11" i="3" s="1"/>
  <c r="F10" i="3" a="1"/>
  <c r="F10" i="3" s="1"/>
  <c r="F9" i="3" a="1"/>
  <c r="F9" i="3"/>
  <c r="F8" i="3" a="1"/>
  <c r="F8" i="3"/>
  <c r="F7" i="3" a="1"/>
  <c r="F7" i="3" s="1"/>
  <c r="F6" i="3" a="1"/>
  <c r="F6" i="3" s="1"/>
  <c r="H6" i="3" s="1"/>
  <c r="F5" i="3" a="1"/>
  <c r="F5" i="3" s="1"/>
  <c r="H5" i="3" s="1"/>
  <c r="F4" i="3" a="1"/>
  <c r="F4" i="3" s="1"/>
  <c r="H4" i="3" s="1"/>
  <c r="F3" i="3" a="1"/>
  <c r="F3" i="3" s="1"/>
  <c r="H3" i="3" s="1"/>
  <c r="F17" i="2"/>
  <c r="G17" i="2" s="1"/>
  <c r="F2" i="3" a="1"/>
  <c r="F2" i="3" s="1"/>
  <c r="G2" i="3" a="1"/>
  <c r="G2" i="3" s="1"/>
  <c r="F11" i="2" a="1"/>
  <c r="F11" i="2"/>
  <c r="F7" i="2" a="1"/>
  <c r="F7" i="2" s="1"/>
  <c r="K3" i="3"/>
  <c r="K4" i="3"/>
  <c r="K5" i="3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K89" i="3"/>
  <c r="K90" i="3"/>
  <c r="K91" i="3"/>
  <c r="K92" i="3"/>
  <c r="K93" i="3"/>
  <c r="K94" i="3"/>
  <c r="K95" i="3"/>
  <c r="K96" i="3"/>
  <c r="K97" i="3"/>
  <c r="K98" i="3"/>
  <c r="K99" i="3"/>
  <c r="K100" i="3"/>
  <c r="K101" i="3"/>
  <c r="K102" i="3"/>
  <c r="K103" i="3"/>
  <c r="K104" i="3"/>
  <c r="K105" i="3"/>
  <c r="K106" i="3"/>
  <c r="K107" i="3"/>
  <c r="K108" i="3"/>
  <c r="K109" i="3"/>
  <c r="K110" i="3"/>
  <c r="K111" i="3"/>
  <c r="K112" i="3"/>
  <c r="K113" i="3"/>
  <c r="K114" i="3"/>
  <c r="K115" i="3"/>
  <c r="K116" i="3"/>
  <c r="K117" i="3"/>
  <c r="K118" i="3"/>
  <c r="K119" i="3"/>
  <c r="K120" i="3"/>
  <c r="K121" i="3"/>
  <c r="K122" i="3"/>
  <c r="K123" i="3"/>
  <c r="K124" i="3"/>
  <c r="K125" i="3"/>
  <c r="K126" i="3"/>
  <c r="K127" i="3"/>
  <c r="K128" i="3"/>
  <c r="K129" i="3"/>
  <c r="K130" i="3"/>
  <c r="K131" i="3"/>
  <c r="K132" i="3"/>
  <c r="K133" i="3"/>
  <c r="K134" i="3"/>
  <c r="K135" i="3"/>
  <c r="K136" i="3"/>
  <c r="K137" i="3"/>
  <c r="K138" i="3"/>
  <c r="K139" i="3"/>
  <c r="K140" i="3"/>
  <c r="K141" i="3"/>
  <c r="K142" i="3"/>
  <c r="K143" i="3"/>
  <c r="K144" i="3"/>
  <c r="K145" i="3"/>
  <c r="K146" i="3"/>
  <c r="K147" i="3"/>
  <c r="K148" i="3"/>
  <c r="K149" i="3"/>
  <c r="K150" i="3"/>
  <c r="K151" i="3"/>
  <c r="K152" i="3"/>
  <c r="K153" i="3"/>
  <c r="K154" i="3"/>
  <c r="K155" i="3"/>
  <c r="K156" i="3"/>
  <c r="K157" i="3"/>
  <c r="K158" i="3"/>
  <c r="K159" i="3"/>
  <c r="K160" i="3"/>
  <c r="K161" i="3"/>
  <c r="K162" i="3"/>
  <c r="K163" i="3"/>
  <c r="K164" i="3"/>
  <c r="K165" i="3"/>
  <c r="K166" i="3"/>
  <c r="K167" i="3"/>
  <c r="K168" i="3"/>
  <c r="K169" i="3"/>
  <c r="K170" i="3"/>
  <c r="K171" i="3"/>
  <c r="K172" i="3"/>
  <c r="K173" i="3"/>
  <c r="K174" i="3"/>
  <c r="K175" i="3"/>
  <c r="K176" i="3"/>
  <c r="K177" i="3"/>
  <c r="K178" i="3"/>
  <c r="K179" i="3"/>
  <c r="K180" i="3"/>
  <c r="K181" i="3"/>
  <c r="K182" i="3"/>
  <c r="K183" i="3"/>
  <c r="K184" i="3"/>
  <c r="K185" i="3"/>
  <c r="K186" i="3"/>
  <c r="K187" i="3"/>
  <c r="K188" i="3"/>
  <c r="K189" i="3"/>
  <c r="K190" i="3"/>
  <c r="K191" i="3"/>
  <c r="K192" i="3"/>
  <c r="K193" i="3"/>
  <c r="K194" i="3"/>
  <c r="K195" i="3"/>
  <c r="K196" i="3"/>
  <c r="K197" i="3"/>
  <c r="K198" i="3"/>
  <c r="K199" i="3"/>
  <c r="K200" i="3"/>
  <c r="K201" i="3"/>
  <c r="K202" i="3"/>
  <c r="K203" i="3"/>
  <c r="K204" i="3"/>
  <c r="K205" i="3"/>
  <c r="K206" i="3"/>
  <c r="K207" i="3"/>
  <c r="K208" i="3"/>
  <c r="K209" i="3"/>
  <c r="K210" i="3"/>
  <c r="K211" i="3"/>
  <c r="K212" i="3"/>
  <c r="K213" i="3"/>
  <c r="K214" i="3"/>
  <c r="K215" i="3"/>
  <c r="K216" i="3"/>
  <c r="K217" i="3"/>
  <c r="K218" i="3"/>
  <c r="K219" i="3"/>
  <c r="K220" i="3"/>
  <c r="K221" i="3"/>
  <c r="K222" i="3"/>
  <c r="K223" i="3"/>
  <c r="K224" i="3"/>
  <c r="K225" i="3"/>
  <c r="K226" i="3"/>
  <c r="K227" i="3"/>
  <c r="K228" i="3"/>
  <c r="K229" i="3"/>
  <c r="K230" i="3"/>
  <c r="K231" i="3"/>
  <c r="K232" i="3"/>
  <c r="K233" i="3"/>
  <c r="K234" i="3"/>
  <c r="K235" i="3"/>
  <c r="K236" i="3"/>
  <c r="K237" i="3"/>
  <c r="K238" i="3"/>
  <c r="K239" i="3"/>
  <c r="K240" i="3"/>
  <c r="K241" i="3"/>
  <c r="K242" i="3"/>
  <c r="K243" i="3"/>
  <c r="K244" i="3"/>
  <c r="K245" i="3"/>
  <c r="K246" i="3"/>
  <c r="K247" i="3"/>
  <c r="K248" i="3"/>
  <c r="K249" i="3"/>
  <c r="K250" i="3"/>
  <c r="K251" i="3"/>
  <c r="K252" i="3"/>
  <c r="K253" i="3"/>
  <c r="K254" i="3"/>
  <c r="K255" i="3"/>
  <c r="K256" i="3"/>
  <c r="K257" i="3"/>
  <c r="K258" i="3"/>
  <c r="K259" i="3"/>
  <c r="K260" i="3"/>
  <c r="K261" i="3"/>
  <c r="K262" i="3"/>
  <c r="K263" i="3"/>
  <c r="K264" i="3"/>
  <c r="K265" i="3"/>
  <c r="K266" i="3"/>
  <c r="K267" i="3"/>
  <c r="K268" i="3"/>
  <c r="K269" i="3"/>
  <c r="K270" i="3"/>
  <c r="K271" i="3"/>
  <c r="K272" i="3"/>
  <c r="K273" i="3"/>
  <c r="K274" i="3"/>
  <c r="K275" i="3"/>
  <c r="K276" i="3"/>
  <c r="K277" i="3"/>
  <c r="K278" i="3"/>
  <c r="K279" i="3"/>
  <c r="K280" i="3"/>
  <c r="K281" i="3"/>
  <c r="K282" i="3"/>
  <c r="K283" i="3"/>
  <c r="K284" i="3"/>
  <c r="K285" i="3"/>
  <c r="K286" i="3"/>
  <c r="K287" i="3"/>
  <c r="K288" i="3"/>
  <c r="K289" i="3"/>
  <c r="K290" i="3"/>
  <c r="K291" i="3"/>
  <c r="K292" i="3"/>
  <c r="K293" i="3"/>
  <c r="K294" i="3"/>
  <c r="K295" i="3"/>
  <c r="K296" i="3"/>
  <c r="K297" i="3"/>
  <c r="K298" i="3"/>
  <c r="K299" i="3"/>
  <c r="K300" i="3"/>
  <c r="K301" i="3"/>
  <c r="K302" i="3"/>
  <c r="K303" i="3"/>
  <c r="K304" i="3"/>
  <c r="K305" i="3"/>
  <c r="K306" i="3"/>
  <c r="K307" i="3"/>
  <c r="K308" i="3"/>
  <c r="K309" i="3"/>
  <c r="K310" i="3"/>
  <c r="K311" i="3"/>
  <c r="K312" i="3"/>
  <c r="K313" i="3"/>
  <c r="K314" i="3"/>
  <c r="K315" i="3"/>
  <c r="K316" i="3"/>
  <c r="K317" i="3"/>
  <c r="K318" i="3"/>
  <c r="K319" i="3"/>
  <c r="K320" i="3"/>
  <c r="K321" i="3"/>
  <c r="K322" i="3"/>
  <c r="K323" i="3"/>
  <c r="K324" i="3"/>
  <c r="K325" i="3"/>
  <c r="K326" i="3"/>
  <c r="K327" i="3"/>
  <c r="K328" i="3"/>
  <c r="K329" i="3"/>
  <c r="K330" i="3"/>
  <c r="K331" i="3"/>
  <c r="K332" i="3"/>
  <c r="K333" i="3"/>
  <c r="K334" i="3"/>
  <c r="K335" i="3"/>
  <c r="K336" i="3"/>
  <c r="K337" i="3"/>
  <c r="K338" i="3"/>
  <c r="K339" i="3"/>
  <c r="K340" i="3"/>
  <c r="K341" i="3"/>
  <c r="K342" i="3"/>
  <c r="K343" i="3"/>
  <c r="K344" i="3"/>
  <c r="K345" i="3"/>
  <c r="K346" i="3"/>
  <c r="K347" i="3"/>
  <c r="K348" i="3"/>
  <c r="K349" i="3"/>
  <c r="K350" i="3"/>
  <c r="K351" i="3"/>
  <c r="K352" i="3"/>
  <c r="K353" i="3"/>
  <c r="K354" i="3"/>
  <c r="K355" i="3"/>
  <c r="K356" i="3"/>
  <c r="K357" i="3"/>
  <c r="K358" i="3"/>
  <c r="K359" i="3"/>
  <c r="K360" i="3"/>
  <c r="K361" i="3"/>
  <c r="K362" i="3"/>
  <c r="K363" i="3"/>
  <c r="K364" i="3"/>
  <c r="K365" i="3"/>
  <c r="K366" i="3"/>
  <c r="K367" i="3"/>
  <c r="K368" i="3"/>
  <c r="K369" i="3"/>
  <c r="K370" i="3"/>
  <c r="K371" i="3"/>
  <c r="K372" i="3"/>
  <c r="K373" i="3"/>
  <c r="K374" i="3"/>
  <c r="K375" i="3"/>
  <c r="K376" i="3"/>
  <c r="K377" i="3"/>
  <c r="K378" i="3"/>
  <c r="K379" i="3"/>
  <c r="K380" i="3"/>
  <c r="K381" i="3"/>
  <c r="K382" i="3"/>
  <c r="K383" i="3"/>
  <c r="K384" i="3"/>
  <c r="K385" i="3"/>
  <c r="K386" i="3"/>
  <c r="K387" i="3"/>
  <c r="K388" i="3"/>
  <c r="K389" i="3"/>
  <c r="K390" i="3"/>
  <c r="K391" i="3"/>
  <c r="K392" i="3"/>
  <c r="K393" i="3"/>
  <c r="K394" i="3"/>
  <c r="K395" i="3"/>
  <c r="K396" i="3"/>
  <c r="K397" i="3"/>
  <c r="K398" i="3"/>
  <c r="K399" i="3"/>
  <c r="K400" i="3"/>
  <c r="K401" i="3"/>
  <c r="K402" i="3"/>
  <c r="K403" i="3"/>
  <c r="K404" i="3"/>
  <c r="K405" i="3"/>
  <c r="K406" i="3"/>
  <c r="K407" i="3"/>
  <c r="K408" i="3"/>
  <c r="K409" i="3"/>
  <c r="K410" i="3"/>
  <c r="K411" i="3"/>
  <c r="K412" i="3"/>
  <c r="K413" i="3"/>
  <c r="K414" i="3"/>
  <c r="K415" i="3"/>
  <c r="K416" i="3"/>
  <c r="K417" i="3"/>
  <c r="K418" i="3"/>
  <c r="K419" i="3"/>
  <c r="K420" i="3"/>
  <c r="K421" i="3"/>
  <c r="K422" i="3"/>
  <c r="K423" i="3"/>
  <c r="K424" i="3"/>
  <c r="K425" i="3"/>
  <c r="K426" i="3"/>
  <c r="K427" i="3"/>
  <c r="K428" i="3"/>
  <c r="K429" i="3"/>
  <c r="K430" i="3"/>
  <c r="K431" i="3"/>
  <c r="K432" i="3"/>
  <c r="K433" i="3"/>
  <c r="K434" i="3"/>
  <c r="K435" i="3"/>
  <c r="K436" i="3"/>
  <c r="K437" i="3"/>
  <c r="K438" i="3"/>
  <c r="K439" i="3"/>
  <c r="K440" i="3"/>
  <c r="K441" i="3"/>
  <c r="K442" i="3"/>
  <c r="K443" i="3"/>
  <c r="K444" i="3"/>
  <c r="K445" i="3"/>
  <c r="K446" i="3"/>
  <c r="K447" i="3"/>
  <c r="K448" i="3"/>
  <c r="K449" i="3"/>
  <c r="K450" i="3"/>
  <c r="K451" i="3"/>
  <c r="K452" i="3"/>
  <c r="K453" i="3"/>
  <c r="K454" i="3"/>
  <c r="K455" i="3"/>
  <c r="K456" i="3"/>
  <c r="K457" i="3"/>
  <c r="K458" i="3"/>
  <c r="K459" i="3"/>
  <c r="K460" i="3"/>
  <c r="K461" i="3"/>
  <c r="K462" i="3"/>
  <c r="K463" i="3"/>
  <c r="K464" i="3"/>
  <c r="K465" i="3"/>
  <c r="K466" i="3"/>
  <c r="K467" i="3"/>
  <c r="K468" i="3"/>
  <c r="K469" i="3"/>
  <c r="K470" i="3"/>
  <c r="K471" i="3"/>
  <c r="K472" i="3"/>
  <c r="K473" i="3"/>
  <c r="K474" i="3"/>
  <c r="K475" i="3"/>
  <c r="K476" i="3"/>
  <c r="K477" i="3"/>
  <c r="K478" i="3"/>
  <c r="K479" i="3"/>
  <c r="K480" i="3"/>
  <c r="K481" i="3"/>
  <c r="K482" i="3"/>
  <c r="K483" i="3"/>
  <c r="K484" i="3"/>
  <c r="K485" i="3"/>
  <c r="K486" i="3"/>
  <c r="K487" i="3"/>
  <c r="K488" i="3"/>
  <c r="K489" i="3"/>
  <c r="K490" i="3"/>
  <c r="K491" i="3"/>
  <c r="K492" i="3"/>
  <c r="K493" i="3"/>
  <c r="K494" i="3"/>
  <c r="K495" i="3"/>
  <c r="K496" i="3"/>
  <c r="K497" i="3"/>
  <c r="K498" i="3"/>
  <c r="K499" i="3"/>
  <c r="K500" i="3"/>
  <c r="K501" i="3"/>
  <c r="K502" i="3"/>
  <c r="K503" i="3"/>
  <c r="K504" i="3"/>
  <c r="K505" i="3"/>
  <c r="K506" i="3"/>
  <c r="K507" i="3"/>
  <c r="K508" i="3"/>
  <c r="K509" i="3"/>
  <c r="K510" i="3"/>
  <c r="K511" i="3"/>
  <c r="K512" i="3"/>
  <c r="K513" i="3"/>
  <c r="K514" i="3"/>
  <c r="K515" i="3"/>
  <c r="K516" i="3"/>
  <c r="K517" i="3"/>
  <c r="K518" i="3"/>
  <c r="K519" i="3"/>
  <c r="K520" i="3"/>
  <c r="K521" i="3"/>
  <c r="K522" i="3"/>
  <c r="K523" i="3"/>
  <c r="K524" i="3"/>
  <c r="K525" i="3"/>
  <c r="K526" i="3"/>
  <c r="K527" i="3"/>
  <c r="K528" i="3"/>
  <c r="K529" i="3"/>
  <c r="K530" i="3"/>
  <c r="K531" i="3"/>
  <c r="K532" i="3"/>
  <c r="K533" i="3"/>
  <c r="K534" i="3"/>
  <c r="K535" i="3"/>
  <c r="K536" i="3"/>
  <c r="K537" i="3"/>
  <c r="K538" i="3"/>
  <c r="K539" i="3"/>
  <c r="K540" i="3"/>
  <c r="K541" i="3"/>
  <c r="K542" i="3"/>
  <c r="K543" i="3"/>
  <c r="K544" i="3"/>
  <c r="K545" i="3"/>
  <c r="K546" i="3"/>
  <c r="K547" i="3"/>
  <c r="K548" i="3"/>
  <c r="K549" i="3"/>
  <c r="K550" i="3"/>
  <c r="K551" i="3"/>
  <c r="K552" i="3"/>
  <c r="K553" i="3"/>
  <c r="K554" i="3"/>
  <c r="K555" i="3"/>
  <c r="K556" i="3"/>
  <c r="K557" i="3"/>
  <c r="K558" i="3"/>
  <c r="K559" i="3"/>
  <c r="K560" i="3"/>
  <c r="K561" i="3"/>
  <c r="K562" i="3"/>
  <c r="K563" i="3"/>
  <c r="K564" i="3"/>
  <c r="K565" i="3"/>
  <c r="K566" i="3"/>
  <c r="K567" i="3"/>
  <c r="K568" i="3"/>
  <c r="K569" i="3"/>
  <c r="K570" i="3"/>
  <c r="K571" i="3"/>
  <c r="K572" i="3"/>
  <c r="K573" i="3"/>
  <c r="K574" i="3"/>
  <c r="K575" i="3"/>
  <c r="K576" i="3"/>
  <c r="K577" i="3"/>
  <c r="K578" i="3"/>
  <c r="K579" i="3"/>
  <c r="K580" i="3"/>
  <c r="K581" i="3"/>
  <c r="K582" i="3"/>
  <c r="K583" i="3"/>
  <c r="K584" i="3"/>
  <c r="K585" i="3"/>
  <c r="K586" i="3"/>
  <c r="K587" i="3"/>
  <c r="K588" i="3"/>
  <c r="K589" i="3"/>
  <c r="K590" i="3"/>
  <c r="K591" i="3"/>
  <c r="K592" i="3"/>
  <c r="K593" i="3"/>
  <c r="K594" i="3"/>
  <c r="K595" i="3"/>
  <c r="K596" i="3"/>
  <c r="K597" i="3"/>
  <c r="K598" i="3"/>
  <c r="K599" i="3"/>
  <c r="K600" i="3"/>
  <c r="K601" i="3"/>
  <c r="K602" i="3"/>
  <c r="K603" i="3"/>
  <c r="K604" i="3"/>
  <c r="K605" i="3"/>
  <c r="K606" i="3"/>
  <c r="K607" i="3"/>
  <c r="K608" i="3"/>
  <c r="K609" i="3"/>
  <c r="K610" i="3"/>
  <c r="K611" i="3"/>
  <c r="K612" i="3"/>
  <c r="K613" i="3"/>
  <c r="K614" i="3"/>
  <c r="K615" i="3"/>
  <c r="K616" i="3"/>
  <c r="K617" i="3"/>
  <c r="K618" i="3"/>
  <c r="K619" i="3"/>
  <c r="K620" i="3"/>
  <c r="K621" i="3"/>
  <c r="K622" i="3"/>
  <c r="K623" i="3"/>
  <c r="K624" i="3"/>
  <c r="K625" i="3"/>
  <c r="K626" i="3"/>
  <c r="K627" i="3"/>
  <c r="K628" i="3"/>
  <c r="K629" i="3"/>
  <c r="K630" i="3"/>
  <c r="K631" i="3"/>
  <c r="K632" i="3"/>
  <c r="K633" i="3"/>
  <c r="K634" i="3"/>
  <c r="K635" i="3"/>
  <c r="K636" i="3"/>
  <c r="K637" i="3"/>
  <c r="K638" i="3"/>
  <c r="K639" i="3"/>
  <c r="K640" i="3"/>
  <c r="K641" i="3"/>
  <c r="K642" i="3"/>
  <c r="K643" i="3"/>
  <c r="K644" i="3"/>
  <c r="K645" i="3"/>
  <c r="K646" i="3"/>
  <c r="K647" i="3"/>
  <c r="K648" i="3"/>
  <c r="K649" i="3"/>
  <c r="K650" i="3"/>
  <c r="K651" i="3"/>
  <c r="K652" i="3"/>
  <c r="K653" i="3"/>
  <c r="K654" i="3"/>
  <c r="K655" i="3"/>
  <c r="K656" i="3"/>
  <c r="K657" i="3"/>
  <c r="K658" i="3"/>
  <c r="K659" i="3"/>
  <c r="K660" i="3"/>
  <c r="K661" i="3"/>
  <c r="K662" i="3"/>
  <c r="K663" i="3"/>
  <c r="K664" i="3"/>
  <c r="K665" i="3"/>
  <c r="K666" i="3"/>
  <c r="K667" i="3"/>
  <c r="K668" i="3"/>
  <c r="K669" i="3"/>
  <c r="K670" i="3"/>
  <c r="K671" i="3"/>
  <c r="K672" i="3"/>
  <c r="K673" i="3"/>
  <c r="K674" i="3"/>
  <c r="K675" i="3"/>
  <c r="K676" i="3"/>
  <c r="K677" i="3"/>
  <c r="K678" i="3"/>
  <c r="K679" i="3"/>
  <c r="K680" i="3"/>
  <c r="K681" i="3"/>
  <c r="K682" i="3"/>
  <c r="K683" i="3"/>
  <c r="K684" i="3"/>
  <c r="K685" i="3"/>
  <c r="K686" i="3"/>
  <c r="K687" i="3"/>
  <c r="K688" i="3"/>
  <c r="K689" i="3"/>
  <c r="K690" i="3"/>
  <c r="K691" i="3"/>
  <c r="K692" i="3"/>
  <c r="K693" i="3"/>
  <c r="K694" i="3"/>
  <c r="K695" i="3"/>
  <c r="K696" i="3"/>
  <c r="K697" i="3"/>
  <c r="K698" i="3"/>
  <c r="K699" i="3"/>
  <c r="K700" i="3"/>
  <c r="K701" i="3"/>
  <c r="K702" i="3"/>
  <c r="K703" i="3"/>
  <c r="K704" i="3"/>
  <c r="K705" i="3"/>
  <c r="K706" i="3"/>
  <c r="K707" i="3"/>
  <c r="K708" i="3"/>
  <c r="K709" i="3"/>
  <c r="K710" i="3"/>
  <c r="K711" i="3"/>
  <c r="K712" i="3"/>
  <c r="K713" i="3"/>
  <c r="K714" i="3"/>
  <c r="K715" i="3"/>
  <c r="K716" i="3"/>
  <c r="K717" i="3"/>
  <c r="K718" i="3"/>
  <c r="K719" i="3"/>
  <c r="K720" i="3"/>
  <c r="K721" i="3"/>
  <c r="K722" i="3"/>
  <c r="K723" i="3"/>
  <c r="K724" i="3"/>
  <c r="K725" i="3"/>
  <c r="K726" i="3"/>
  <c r="K727" i="3"/>
  <c r="K728" i="3"/>
  <c r="K729" i="3"/>
  <c r="K730" i="3"/>
  <c r="K731" i="3"/>
  <c r="K732" i="3"/>
  <c r="K733" i="3"/>
  <c r="K734" i="3"/>
  <c r="K735" i="3"/>
  <c r="K736" i="3"/>
  <c r="K737" i="3"/>
  <c r="K738" i="3"/>
  <c r="K739" i="3"/>
  <c r="K740" i="3"/>
  <c r="K741" i="3"/>
  <c r="K742" i="3"/>
  <c r="K743" i="3"/>
  <c r="K744" i="3"/>
  <c r="K745" i="3"/>
  <c r="K746" i="3"/>
  <c r="K747" i="3"/>
  <c r="K748" i="3"/>
  <c r="K749" i="3"/>
  <c r="K750" i="3"/>
  <c r="K751" i="3"/>
  <c r="K752" i="3"/>
  <c r="K753" i="3"/>
  <c r="K754" i="3"/>
  <c r="K755" i="3"/>
  <c r="K756" i="3"/>
  <c r="K757" i="3"/>
  <c r="K758" i="3"/>
  <c r="K759" i="3"/>
  <c r="K760" i="3"/>
  <c r="K761" i="3"/>
  <c r="K762" i="3"/>
  <c r="K763" i="3"/>
  <c r="K764" i="3"/>
  <c r="K765" i="3"/>
  <c r="K766" i="3"/>
  <c r="K767" i="3"/>
  <c r="K768" i="3"/>
  <c r="K769" i="3"/>
  <c r="K770" i="3"/>
  <c r="K771" i="3"/>
  <c r="K772" i="3"/>
  <c r="K773" i="3"/>
  <c r="K774" i="3"/>
  <c r="K775" i="3"/>
  <c r="K776" i="3"/>
  <c r="K777" i="3"/>
  <c r="K778" i="3"/>
  <c r="K779" i="3"/>
  <c r="K780" i="3"/>
  <c r="K781" i="3"/>
  <c r="K782" i="3"/>
  <c r="K783" i="3"/>
  <c r="K784" i="3"/>
  <c r="K785" i="3"/>
  <c r="K786" i="3"/>
  <c r="K787" i="3"/>
  <c r="K788" i="3"/>
  <c r="K789" i="3"/>
  <c r="K790" i="3"/>
  <c r="K791" i="3"/>
  <c r="K792" i="3"/>
  <c r="K793" i="3"/>
  <c r="K794" i="3"/>
  <c r="K795" i="3"/>
  <c r="K796" i="3"/>
  <c r="K797" i="3"/>
  <c r="K798" i="3"/>
  <c r="K799" i="3"/>
  <c r="K800" i="3"/>
  <c r="K801" i="3"/>
  <c r="K802" i="3"/>
  <c r="K803" i="3"/>
  <c r="K804" i="3"/>
  <c r="K805" i="3"/>
  <c r="K806" i="3"/>
  <c r="K807" i="3"/>
  <c r="K808" i="3"/>
  <c r="K809" i="3"/>
  <c r="K810" i="3"/>
  <c r="K811" i="3"/>
  <c r="K812" i="3"/>
  <c r="K813" i="3"/>
  <c r="K814" i="3"/>
  <c r="K815" i="3"/>
  <c r="K816" i="3"/>
  <c r="K817" i="3"/>
  <c r="K818" i="3"/>
  <c r="K819" i="3"/>
  <c r="K820" i="3"/>
  <c r="K821" i="3"/>
  <c r="K822" i="3"/>
  <c r="K823" i="3"/>
  <c r="K824" i="3"/>
  <c r="K825" i="3"/>
  <c r="K826" i="3"/>
  <c r="K827" i="3"/>
  <c r="K828" i="3"/>
  <c r="K829" i="3"/>
  <c r="K830" i="3"/>
  <c r="K831" i="3"/>
  <c r="K832" i="3"/>
  <c r="K833" i="3"/>
  <c r="K834" i="3"/>
  <c r="K835" i="3"/>
  <c r="K836" i="3"/>
  <c r="K837" i="3"/>
  <c r="K838" i="3"/>
  <c r="K839" i="3"/>
  <c r="K840" i="3"/>
  <c r="K841" i="3"/>
  <c r="K842" i="3"/>
  <c r="K843" i="3"/>
  <c r="K844" i="3"/>
  <c r="K845" i="3"/>
  <c r="K846" i="3"/>
  <c r="K847" i="3"/>
  <c r="K848" i="3"/>
  <c r="K849" i="3"/>
  <c r="K850" i="3"/>
  <c r="K851" i="3"/>
  <c r="K852" i="3"/>
  <c r="K853" i="3"/>
  <c r="K854" i="3"/>
  <c r="K855" i="3"/>
  <c r="K856" i="3"/>
  <c r="K857" i="3"/>
  <c r="K858" i="3"/>
  <c r="K859" i="3"/>
  <c r="K860" i="3"/>
  <c r="K861" i="3"/>
  <c r="K862" i="3"/>
  <c r="K863" i="3"/>
  <c r="K864" i="3"/>
  <c r="K865" i="3"/>
  <c r="K866" i="3"/>
  <c r="K867" i="3"/>
  <c r="K868" i="3"/>
  <c r="K869" i="3"/>
  <c r="K870" i="3"/>
  <c r="K871" i="3"/>
  <c r="K872" i="3"/>
  <c r="K873" i="3"/>
  <c r="K874" i="3"/>
  <c r="K875" i="3"/>
  <c r="K876" i="3"/>
  <c r="K877" i="3"/>
  <c r="K878" i="3"/>
  <c r="K879" i="3"/>
  <c r="K880" i="3"/>
  <c r="K881" i="3"/>
  <c r="K882" i="3"/>
  <c r="K883" i="3"/>
  <c r="K884" i="3"/>
  <c r="K885" i="3"/>
  <c r="K886" i="3"/>
  <c r="K887" i="3"/>
  <c r="K888" i="3"/>
  <c r="K889" i="3"/>
  <c r="K890" i="3"/>
  <c r="K891" i="3"/>
  <c r="K892" i="3"/>
  <c r="K893" i="3"/>
  <c r="K894" i="3"/>
  <c r="K895" i="3"/>
  <c r="K896" i="3"/>
  <c r="K897" i="3"/>
  <c r="K898" i="3"/>
  <c r="K899" i="3"/>
  <c r="K900" i="3"/>
  <c r="K901" i="3"/>
  <c r="K902" i="3"/>
  <c r="K903" i="3"/>
  <c r="K904" i="3"/>
  <c r="K905" i="3"/>
  <c r="K906" i="3"/>
  <c r="K907" i="3"/>
  <c r="K908" i="3"/>
  <c r="K909" i="3"/>
  <c r="K910" i="3"/>
  <c r="K911" i="3"/>
  <c r="K912" i="3"/>
  <c r="K913" i="3"/>
  <c r="K914" i="3"/>
  <c r="K915" i="3"/>
  <c r="K916" i="3"/>
  <c r="K917" i="3"/>
  <c r="K918" i="3"/>
  <c r="K919" i="3"/>
  <c r="K920" i="3"/>
  <c r="K921" i="3"/>
  <c r="K922" i="3"/>
  <c r="K923" i="3"/>
  <c r="K924" i="3"/>
  <c r="K925" i="3"/>
  <c r="K926" i="3"/>
  <c r="K927" i="3"/>
  <c r="K928" i="3"/>
  <c r="K929" i="3"/>
  <c r="K930" i="3"/>
  <c r="K931" i="3"/>
  <c r="K932" i="3"/>
  <c r="K933" i="3"/>
  <c r="K934" i="3"/>
  <c r="K935" i="3"/>
  <c r="K936" i="3"/>
  <c r="K937" i="3"/>
  <c r="K938" i="3"/>
  <c r="K939" i="3"/>
  <c r="K940" i="3"/>
  <c r="K941" i="3"/>
  <c r="K942" i="3"/>
  <c r="K943" i="3"/>
  <c r="K944" i="3"/>
  <c r="K945" i="3"/>
  <c r="K946" i="3"/>
  <c r="K947" i="3"/>
  <c r="K948" i="3"/>
  <c r="K949" i="3"/>
  <c r="K950" i="3"/>
  <c r="K951" i="3"/>
  <c r="K952" i="3"/>
  <c r="K953" i="3"/>
  <c r="K954" i="3"/>
  <c r="K955" i="3"/>
  <c r="K956" i="3"/>
  <c r="K957" i="3"/>
  <c r="K958" i="3"/>
  <c r="K959" i="3"/>
  <c r="K960" i="3"/>
  <c r="K961" i="3"/>
  <c r="K962" i="3"/>
  <c r="K963" i="3"/>
  <c r="K964" i="3"/>
  <c r="K965" i="3"/>
  <c r="K966" i="3"/>
  <c r="K967" i="3"/>
  <c r="K968" i="3"/>
  <c r="K969" i="3"/>
  <c r="K970" i="3"/>
  <c r="K971" i="3"/>
  <c r="K972" i="3"/>
  <c r="K973" i="3"/>
  <c r="K974" i="3"/>
  <c r="K975" i="3"/>
  <c r="K976" i="3"/>
  <c r="K977" i="3"/>
  <c r="K978" i="3"/>
  <c r="K979" i="3"/>
  <c r="K980" i="3"/>
  <c r="K981" i="3"/>
  <c r="K982" i="3"/>
  <c r="K983" i="3"/>
  <c r="K984" i="3"/>
  <c r="K985" i="3"/>
  <c r="K986" i="3"/>
  <c r="K987" i="3"/>
  <c r="K988" i="3"/>
  <c r="K989" i="3"/>
  <c r="K990" i="3"/>
  <c r="K991" i="3"/>
  <c r="K992" i="3"/>
  <c r="K993" i="3"/>
  <c r="K994" i="3"/>
  <c r="K995" i="3"/>
  <c r="K996" i="3"/>
  <c r="K997" i="3"/>
  <c r="K998" i="3"/>
  <c r="K999" i="3"/>
  <c r="K1000" i="3"/>
  <c r="K1001" i="3"/>
  <c r="J3" i="3"/>
  <c r="J4" i="3"/>
  <c r="J5" i="3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8" i="3"/>
  <c r="J39" i="3"/>
  <c r="J40" i="3"/>
  <c r="J41" i="3"/>
  <c r="J42" i="3"/>
  <c r="J43" i="3"/>
  <c r="J44" i="3"/>
  <c r="J45" i="3"/>
  <c r="J46" i="3"/>
  <c r="J47" i="3"/>
  <c r="J48" i="3"/>
  <c r="J49" i="3"/>
  <c r="J50" i="3"/>
  <c r="J51" i="3"/>
  <c r="J52" i="3"/>
  <c r="J53" i="3"/>
  <c r="J54" i="3"/>
  <c r="J55" i="3"/>
  <c r="J56" i="3"/>
  <c r="J57" i="3"/>
  <c r="J58" i="3"/>
  <c r="J59" i="3"/>
  <c r="J60" i="3"/>
  <c r="J61" i="3"/>
  <c r="J62" i="3"/>
  <c r="J63" i="3"/>
  <c r="J64" i="3"/>
  <c r="J65" i="3"/>
  <c r="J66" i="3"/>
  <c r="J67" i="3"/>
  <c r="J68" i="3"/>
  <c r="J69" i="3"/>
  <c r="J70" i="3"/>
  <c r="J71" i="3"/>
  <c r="J72" i="3"/>
  <c r="J73" i="3"/>
  <c r="J74" i="3"/>
  <c r="J75" i="3"/>
  <c r="J76" i="3"/>
  <c r="J77" i="3"/>
  <c r="J78" i="3"/>
  <c r="J79" i="3"/>
  <c r="J80" i="3"/>
  <c r="J81" i="3"/>
  <c r="J82" i="3"/>
  <c r="J83" i="3"/>
  <c r="J84" i="3"/>
  <c r="J85" i="3"/>
  <c r="J86" i="3"/>
  <c r="J87" i="3"/>
  <c r="J88" i="3"/>
  <c r="J89" i="3"/>
  <c r="J90" i="3"/>
  <c r="J91" i="3"/>
  <c r="J92" i="3"/>
  <c r="J93" i="3"/>
  <c r="J94" i="3"/>
  <c r="J95" i="3"/>
  <c r="J96" i="3"/>
  <c r="J97" i="3"/>
  <c r="J98" i="3"/>
  <c r="J99" i="3"/>
  <c r="J100" i="3"/>
  <c r="J101" i="3"/>
  <c r="J102" i="3"/>
  <c r="J103" i="3"/>
  <c r="J104" i="3"/>
  <c r="J105" i="3"/>
  <c r="J106" i="3"/>
  <c r="J107" i="3"/>
  <c r="J108" i="3"/>
  <c r="J109" i="3"/>
  <c r="J110" i="3"/>
  <c r="J111" i="3"/>
  <c r="J112" i="3"/>
  <c r="J113" i="3"/>
  <c r="J114" i="3"/>
  <c r="J115" i="3"/>
  <c r="J116" i="3"/>
  <c r="J117" i="3"/>
  <c r="J118" i="3"/>
  <c r="J119" i="3"/>
  <c r="J120" i="3"/>
  <c r="J121" i="3"/>
  <c r="J122" i="3"/>
  <c r="J123" i="3"/>
  <c r="J124" i="3"/>
  <c r="J125" i="3"/>
  <c r="J126" i="3"/>
  <c r="J127" i="3"/>
  <c r="J128" i="3"/>
  <c r="J129" i="3"/>
  <c r="J130" i="3"/>
  <c r="J131" i="3"/>
  <c r="J132" i="3"/>
  <c r="J133" i="3"/>
  <c r="J134" i="3"/>
  <c r="J135" i="3"/>
  <c r="J136" i="3"/>
  <c r="J137" i="3"/>
  <c r="J138" i="3"/>
  <c r="J139" i="3"/>
  <c r="J140" i="3"/>
  <c r="J141" i="3"/>
  <c r="J142" i="3"/>
  <c r="J143" i="3"/>
  <c r="J144" i="3"/>
  <c r="J145" i="3"/>
  <c r="J146" i="3"/>
  <c r="J147" i="3"/>
  <c r="J148" i="3"/>
  <c r="J149" i="3"/>
  <c r="J150" i="3"/>
  <c r="J151" i="3"/>
  <c r="J152" i="3"/>
  <c r="J153" i="3"/>
  <c r="J154" i="3"/>
  <c r="J155" i="3"/>
  <c r="J156" i="3"/>
  <c r="J157" i="3"/>
  <c r="J158" i="3"/>
  <c r="J159" i="3"/>
  <c r="J160" i="3"/>
  <c r="J161" i="3"/>
  <c r="J162" i="3"/>
  <c r="J163" i="3"/>
  <c r="J164" i="3"/>
  <c r="J165" i="3"/>
  <c r="J166" i="3"/>
  <c r="J167" i="3"/>
  <c r="J168" i="3"/>
  <c r="J169" i="3"/>
  <c r="J170" i="3"/>
  <c r="J171" i="3"/>
  <c r="J172" i="3"/>
  <c r="J173" i="3"/>
  <c r="J174" i="3"/>
  <c r="J175" i="3"/>
  <c r="J176" i="3"/>
  <c r="J177" i="3"/>
  <c r="J178" i="3"/>
  <c r="J179" i="3"/>
  <c r="J180" i="3"/>
  <c r="J181" i="3"/>
  <c r="J182" i="3"/>
  <c r="J183" i="3"/>
  <c r="J184" i="3"/>
  <c r="J185" i="3"/>
  <c r="J186" i="3"/>
  <c r="J187" i="3"/>
  <c r="J188" i="3"/>
  <c r="J189" i="3"/>
  <c r="J190" i="3"/>
  <c r="J191" i="3"/>
  <c r="J192" i="3"/>
  <c r="J193" i="3"/>
  <c r="J194" i="3"/>
  <c r="J195" i="3"/>
  <c r="J196" i="3"/>
  <c r="J197" i="3"/>
  <c r="J198" i="3"/>
  <c r="J199" i="3"/>
  <c r="J200" i="3"/>
  <c r="J201" i="3"/>
  <c r="J202" i="3"/>
  <c r="J203" i="3"/>
  <c r="J204" i="3"/>
  <c r="J205" i="3"/>
  <c r="J206" i="3"/>
  <c r="J207" i="3"/>
  <c r="J208" i="3"/>
  <c r="J209" i="3"/>
  <c r="J210" i="3"/>
  <c r="J211" i="3"/>
  <c r="J212" i="3"/>
  <c r="J213" i="3"/>
  <c r="J214" i="3"/>
  <c r="J215" i="3"/>
  <c r="J216" i="3"/>
  <c r="J217" i="3"/>
  <c r="J218" i="3"/>
  <c r="J219" i="3"/>
  <c r="J220" i="3"/>
  <c r="J221" i="3"/>
  <c r="J222" i="3"/>
  <c r="J223" i="3"/>
  <c r="J224" i="3"/>
  <c r="J225" i="3"/>
  <c r="J226" i="3"/>
  <c r="J227" i="3"/>
  <c r="J228" i="3"/>
  <c r="J229" i="3"/>
  <c r="J230" i="3"/>
  <c r="J231" i="3"/>
  <c r="J232" i="3"/>
  <c r="J233" i="3"/>
  <c r="J234" i="3"/>
  <c r="J235" i="3"/>
  <c r="J236" i="3"/>
  <c r="J237" i="3"/>
  <c r="J238" i="3"/>
  <c r="J239" i="3"/>
  <c r="J240" i="3"/>
  <c r="J241" i="3"/>
  <c r="J242" i="3"/>
  <c r="J243" i="3"/>
  <c r="J244" i="3"/>
  <c r="J245" i="3"/>
  <c r="J246" i="3"/>
  <c r="J247" i="3"/>
  <c r="J248" i="3"/>
  <c r="J249" i="3"/>
  <c r="J250" i="3"/>
  <c r="J251" i="3"/>
  <c r="J252" i="3"/>
  <c r="J253" i="3"/>
  <c r="J254" i="3"/>
  <c r="J255" i="3"/>
  <c r="J256" i="3"/>
  <c r="J257" i="3"/>
  <c r="J258" i="3"/>
  <c r="J259" i="3"/>
  <c r="J260" i="3"/>
  <c r="J261" i="3"/>
  <c r="J262" i="3"/>
  <c r="J263" i="3"/>
  <c r="J264" i="3"/>
  <c r="J265" i="3"/>
  <c r="J266" i="3"/>
  <c r="J267" i="3"/>
  <c r="J268" i="3"/>
  <c r="J269" i="3"/>
  <c r="J270" i="3"/>
  <c r="J271" i="3"/>
  <c r="J272" i="3"/>
  <c r="J273" i="3"/>
  <c r="J274" i="3"/>
  <c r="J275" i="3"/>
  <c r="J276" i="3"/>
  <c r="J277" i="3"/>
  <c r="J278" i="3"/>
  <c r="J279" i="3"/>
  <c r="J280" i="3"/>
  <c r="J281" i="3"/>
  <c r="J282" i="3"/>
  <c r="J283" i="3"/>
  <c r="J284" i="3"/>
  <c r="J285" i="3"/>
  <c r="J286" i="3"/>
  <c r="J287" i="3"/>
  <c r="J288" i="3"/>
  <c r="J289" i="3"/>
  <c r="J290" i="3"/>
  <c r="J291" i="3"/>
  <c r="J292" i="3"/>
  <c r="J293" i="3"/>
  <c r="J294" i="3"/>
  <c r="J295" i="3"/>
  <c r="J296" i="3"/>
  <c r="J297" i="3"/>
  <c r="J298" i="3"/>
  <c r="J299" i="3"/>
  <c r="J300" i="3"/>
  <c r="J301" i="3"/>
  <c r="J302" i="3"/>
  <c r="J303" i="3"/>
  <c r="J304" i="3"/>
  <c r="J305" i="3"/>
  <c r="J306" i="3"/>
  <c r="J307" i="3"/>
  <c r="J308" i="3"/>
  <c r="J309" i="3"/>
  <c r="J310" i="3"/>
  <c r="J311" i="3"/>
  <c r="J312" i="3"/>
  <c r="J313" i="3"/>
  <c r="J314" i="3"/>
  <c r="J315" i="3"/>
  <c r="J316" i="3"/>
  <c r="J317" i="3"/>
  <c r="J318" i="3"/>
  <c r="J319" i="3"/>
  <c r="J320" i="3"/>
  <c r="J321" i="3"/>
  <c r="J322" i="3"/>
  <c r="J323" i="3"/>
  <c r="J324" i="3"/>
  <c r="J325" i="3"/>
  <c r="J326" i="3"/>
  <c r="J327" i="3"/>
  <c r="J328" i="3"/>
  <c r="J329" i="3"/>
  <c r="J330" i="3"/>
  <c r="J331" i="3"/>
  <c r="J332" i="3"/>
  <c r="J333" i="3"/>
  <c r="J334" i="3"/>
  <c r="J335" i="3"/>
  <c r="J336" i="3"/>
  <c r="J337" i="3"/>
  <c r="J338" i="3"/>
  <c r="J339" i="3"/>
  <c r="J340" i="3"/>
  <c r="J341" i="3"/>
  <c r="J342" i="3"/>
  <c r="J343" i="3"/>
  <c r="J344" i="3"/>
  <c r="J345" i="3"/>
  <c r="J346" i="3"/>
  <c r="J347" i="3"/>
  <c r="J348" i="3"/>
  <c r="J349" i="3"/>
  <c r="J350" i="3"/>
  <c r="J351" i="3"/>
  <c r="J352" i="3"/>
  <c r="J353" i="3"/>
  <c r="J354" i="3"/>
  <c r="J355" i="3"/>
  <c r="J356" i="3"/>
  <c r="J357" i="3"/>
  <c r="J358" i="3"/>
  <c r="J359" i="3"/>
  <c r="J360" i="3"/>
  <c r="J361" i="3"/>
  <c r="J362" i="3"/>
  <c r="J363" i="3"/>
  <c r="J364" i="3"/>
  <c r="J365" i="3"/>
  <c r="J366" i="3"/>
  <c r="J367" i="3"/>
  <c r="J368" i="3"/>
  <c r="J369" i="3"/>
  <c r="J370" i="3"/>
  <c r="J371" i="3"/>
  <c r="J372" i="3"/>
  <c r="J373" i="3"/>
  <c r="J374" i="3"/>
  <c r="J375" i="3"/>
  <c r="J376" i="3"/>
  <c r="J377" i="3"/>
  <c r="J378" i="3"/>
  <c r="J379" i="3"/>
  <c r="J380" i="3"/>
  <c r="J381" i="3"/>
  <c r="J382" i="3"/>
  <c r="J383" i="3"/>
  <c r="J384" i="3"/>
  <c r="J385" i="3"/>
  <c r="J386" i="3"/>
  <c r="J387" i="3"/>
  <c r="J388" i="3"/>
  <c r="J389" i="3"/>
  <c r="J390" i="3"/>
  <c r="J391" i="3"/>
  <c r="J392" i="3"/>
  <c r="J393" i="3"/>
  <c r="J394" i="3"/>
  <c r="J395" i="3"/>
  <c r="J396" i="3"/>
  <c r="J397" i="3"/>
  <c r="J398" i="3"/>
  <c r="J399" i="3"/>
  <c r="J400" i="3"/>
  <c r="J401" i="3"/>
  <c r="J402" i="3"/>
  <c r="J403" i="3"/>
  <c r="J404" i="3"/>
  <c r="J405" i="3"/>
  <c r="J406" i="3"/>
  <c r="J407" i="3"/>
  <c r="J408" i="3"/>
  <c r="J409" i="3"/>
  <c r="J410" i="3"/>
  <c r="J411" i="3"/>
  <c r="J412" i="3"/>
  <c r="J413" i="3"/>
  <c r="J414" i="3"/>
  <c r="J415" i="3"/>
  <c r="J416" i="3"/>
  <c r="J417" i="3"/>
  <c r="J418" i="3"/>
  <c r="J419" i="3"/>
  <c r="J420" i="3"/>
  <c r="J421" i="3"/>
  <c r="J422" i="3"/>
  <c r="J423" i="3"/>
  <c r="J424" i="3"/>
  <c r="J425" i="3"/>
  <c r="J426" i="3"/>
  <c r="J427" i="3"/>
  <c r="J428" i="3"/>
  <c r="J429" i="3"/>
  <c r="J430" i="3"/>
  <c r="J431" i="3"/>
  <c r="J432" i="3"/>
  <c r="J433" i="3"/>
  <c r="J434" i="3"/>
  <c r="J435" i="3"/>
  <c r="J436" i="3"/>
  <c r="J437" i="3"/>
  <c r="J438" i="3"/>
  <c r="J439" i="3"/>
  <c r="J440" i="3"/>
  <c r="J441" i="3"/>
  <c r="J442" i="3"/>
  <c r="J443" i="3"/>
  <c r="J444" i="3"/>
  <c r="J445" i="3"/>
  <c r="J446" i="3"/>
  <c r="J447" i="3"/>
  <c r="J448" i="3"/>
  <c r="J449" i="3"/>
  <c r="J450" i="3"/>
  <c r="J451" i="3"/>
  <c r="J452" i="3"/>
  <c r="J453" i="3"/>
  <c r="J454" i="3"/>
  <c r="J455" i="3"/>
  <c r="J456" i="3"/>
  <c r="J457" i="3"/>
  <c r="J458" i="3"/>
  <c r="J459" i="3"/>
  <c r="J460" i="3"/>
  <c r="J461" i="3"/>
  <c r="J462" i="3"/>
  <c r="J463" i="3"/>
  <c r="J464" i="3"/>
  <c r="J465" i="3"/>
  <c r="J466" i="3"/>
  <c r="J467" i="3"/>
  <c r="J468" i="3"/>
  <c r="J469" i="3"/>
  <c r="J470" i="3"/>
  <c r="J471" i="3"/>
  <c r="J472" i="3"/>
  <c r="J473" i="3"/>
  <c r="J474" i="3"/>
  <c r="J475" i="3"/>
  <c r="J476" i="3"/>
  <c r="J477" i="3"/>
  <c r="J478" i="3"/>
  <c r="J479" i="3"/>
  <c r="J480" i="3"/>
  <c r="J481" i="3"/>
  <c r="J482" i="3"/>
  <c r="J483" i="3"/>
  <c r="J484" i="3"/>
  <c r="J485" i="3"/>
  <c r="J486" i="3"/>
  <c r="J487" i="3"/>
  <c r="J488" i="3"/>
  <c r="J489" i="3"/>
  <c r="J490" i="3"/>
  <c r="J491" i="3"/>
  <c r="J492" i="3"/>
  <c r="J493" i="3"/>
  <c r="J494" i="3"/>
  <c r="J495" i="3"/>
  <c r="J496" i="3"/>
  <c r="J497" i="3"/>
  <c r="J498" i="3"/>
  <c r="J499" i="3"/>
  <c r="J500" i="3"/>
  <c r="J501" i="3"/>
  <c r="J502" i="3"/>
  <c r="J503" i="3"/>
  <c r="J504" i="3"/>
  <c r="J505" i="3"/>
  <c r="J506" i="3"/>
  <c r="J507" i="3"/>
  <c r="J508" i="3"/>
  <c r="J509" i="3"/>
  <c r="J510" i="3"/>
  <c r="J511" i="3"/>
  <c r="J512" i="3"/>
  <c r="J513" i="3"/>
  <c r="J514" i="3"/>
  <c r="J515" i="3"/>
  <c r="J516" i="3"/>
  <c r="J517" i="3"/>
  <c r="J518" i="3"/>
  <c r="J519" i="3"/>
  <c r="J520" i="3"/>
  <c r="J521" i="3"/>
  <c r="J522" i="3"/>
  <c r="J523" i="3"/>
  <c r="J524" i="3"/>
  <c r="J525" i="3"/>
  <c r="J526" i="3"/>
  <c r="J527" i="3"/>
  <c r="J528" i="3"/>
  <c r="J529" i="3"/>
  <c r="J530" i="3"/>
  <c r="J531" i="3"/>
  <c r="J532" i="3"/>
  <c r="J533" i="3"/>
  <c r="J534" i="3"/>
  <c r="J535" i="3"/>
  <c r="J536" i="3"/>
  <c r="J537" i="3"/>
  <c r="J538" i="3"/>
  <c r="J539" i="3"/>
  <c r="J540" i="3"/>
  <c r="J541" i="3"/>
  <c r="J542" i="3"/>
  <c r="J543" i="3"/>
  <c r="J544" i="3"/>
  <c r="J545" i="3"/>
  <c r="J546" i="3"/>
  <c r="J547" i="3"/>
  <c r="J548" i="3"/>
  <c r="J549" i="3"/>
  <c r="J550" i="3"/>
  <c r="J551" i="3"/>
  <c r="J552" i="3"/>
  <c r="J553" i="3"/>
  <c r="J554" i="3"/>
  <c r="J555" i="3"/>
  <c r="J556" i="3"/>
  <c r="J557" i="3"/>
  <c r="J558" i="3"/>
  <c r="J559" i="3"/>
  <c r="J560" i="3"/>
  <c r="J561" i="3"/>
  <c r="J562" i="3"/>
  <c r="J563" i="3"/>
  <c r="J564" i="3"/>
  <c r="J565" i="3"/>
  <c r="J566" i="3"/>
  <c r="J567" i="3"/>
  <c r="J568" i="3"/>
  <c r="J569" i="3"/>
  <c r="J570" i="3"/>
  <c r="J571" i="3"/>
  <c r="J572" i="3"/>
  <c r="J573" i="3"/>
  <c r="J574" i="3"/>
  <c r="J575" i="3"/>
  <c r="J576" i="3"/>
  <c r="J577" i="3"/>
  <c r="J578" i="3"/>
  <c r="J579" i="3"/>
  <c r="J580" i="3"/>
  <c r="J581" i="3"/>
  <c r="J582" i="3"/>
  <c r="J583" i="3"/>
  <c r="J584" i="3"/>
  <c r="J585" i="3"/>
  <c r="J586" i="3"/>
  <c r="J587" i="3"/>
  <c r="J588" i="3"/>
  <c r="J589" i="3"/>
  <c r="J590" i="3"/>
  <c r="J591" i="3"/>
  <c r="J592" i="3"/>
  <c r="J593" i="3"/>
  <c r="J594" i="3"/>
  <c r="J595" i="3"/>
  <c r="J596" i="3"/>
  <c r="J597" i="3"/>
  <c r="J598" i="3"/>
  <c r="J599" i="3"/>
  <c r="J600" i="3"/>
  <c r="J601" i="3"/>
  <c r="J602" i="3"/>
  <c r="J603" i="3"/>
  <c r="J604" i="3"/>
  <c r="J605" i="3"/>
  <c r="J606" i="3"/>
  <c r="J607" i="3"/>
  <c r="J608" i="3"/>
  <c r="J609" i="3"/>
  <c r="J610" i="3"/>
  <c r="J611" i="3"/>
  <c r="J612" i="3"/>
  <c r="J613" i="3"/>
  <c r="J614" i="3"/>
  <c r="J615" i="3"/>
  <c r="J616" i="3"/>
  <c r="J617" i="3"/>
  <c r="J618" i="3"/>
  <c r="J619" i="3"/>
  <c r="J620" i="3"/>
  <c r="J621" i="3"/>
  <c r="J622" i="3"/>
  <c r="J623" i="3"/>
  <c r="J624" i="3"/>
  <c r="J625" i="3"/>
  <c r="J626" i="3"/>
  <c r="J627" i="3"/>
  <c r="J628" i="3"/>
  <c r="J629" i="3"/>
  <c r="J630" i="3"/>
  <c r="J631" i="3"/>
  <c r="J632" i="3"/>
  <c r="J633" i="3"/>
  <c r="J634" i="3"/>
  <c r="J635" i="3"/>
  <c r="J636" i="3"/>
  <c r="J637" i="3"/>
  <c r="J638" i="3"/>
  <c r="J639" i="3"/>
  <c r="J640" i="3"/>
  <c r="J641" i="3"/>
  <c r="J642" i="3"/>
  <c r="J643" i="3"/>
  <c r="J644" i="3"/>
  <c r="J645" i="3"/>
  <c r="J646" i="3"/>
  <c r="J647" i="3"/>
  <c r="J648" i="3"/>
  <c r="J649" i="3"/>
  <c r="J650" i="3"/>
  <c r="J651" i="3"/>
  <c r="J652" i="3"/>
  <c r="J653" i="3"/>
  <c r="J654" i="3"/>
  <c r="J655" i="3"/>
  <c r="J656" i="3"/>
  <c r="J657" i="3"/>
  <c r="J658" i="3"/>
  <c r="J659" i="3"/>
  <c r="J660" i="3"/>
  <c r="J661" i="3"/>
  <c r="J662" i="3"/>
  <c r="J663" i="3"/>
  <c r="J664" i="3"/>
  <c r="J665" i="3"/>
  <c r="J666" i="3"/>
  <c r="J667" i="3"/>
  <c r="J668" i="3"/>
  <c r="J669" i="3"/>
  <c r="J670" i="3"/>
  <c r="J671" i="3"/>
  <c r="J672" i="3"/>
  <c r="J673" i="3"/>
  <c r="J674" i="3"/>
  <c r="J675" i="3"/>
  <c r="J676" i="3"/>
  <c r="J677" i="3"/>
  <c r="J678" i="3"/>
  <c r="J679" i="3"/>
  <c r="J680" i="3"/>
  <c r="J681" i="3"/>
  <c r="J682" i="3"/>
  <c r="J683" i="3"/>
  <c r="J684" i="3"/>
  <c r="J685" i="3"/>
  <c r="J686" i="3"/>
  <c r="J687" i="3"/>
  <c r="J688" i="3"/>
  <c r="J689" i="3"/>
  <c r="J690" i="3"/>
  <c r="J691" i="3"/>
  <c r="J692" i="3"/>
  <c r="J693" i="3"/>
  <c r="J694" i="3"/>
  <c r="J695" i="3"/>
  <c r="J696" i="3"/>
  <c r="J697" i="3"/>
  <c r="J698" i="3"/>
  <c r="J699" i="3"/>
  <c r="J700" i="3"/>
  <c r="J701" i="3"/>
  <c r="J702" i="3"/>
  <c r="J703" i="3"/>
  <c r="J704" i="3"/>
  <c r="J705" i="3"/>
  <c r="J706" i="3"/>
  <c r="J707" i="3"/>
  <c r="J708" i="3"/>
  <c r="J709" i="3"/>
  <c r="J710" i="3"/>
  <c r="J711" i="3"/>
  <c r="J712" i="3"/>
  <c r="J713" i="3"/>
  <c r="J714" i="3"/>
  <c r="J715" i="3"/>
  <c r="J716" i="3"/>
  <c r="J717" i="3"/>
  <c r="J718" i="3"/>
  <c r="J719" i="3"/>
  <c r="J720" i="3"/>
  <c r="J721" i="3"/>
  <c r="J722" i="3"/>
  <c r="J723" i="3"/>
  <c r="J724" i="3"/>
  <c r="J725" i="3"/>
  <c r="J726" i="3"/>
  <c r="J727" i="3"/>
  <c r="J728" i="3"/>
  <c r="J729" i="3"/>
  <c r="J730" i="3"/>
  <c r="J731" i="3"/>
  <c r="J732" i="3"/>
  <c r="J733" i="3"/>
  <c r="J734" i="3"/>
  <c r="J735" i="3"/>
  <c r="J736" i="3"/>
  <c r="J737" i="3"/>
  <c r="J738" i="3"/>
  <c r="J739" i="3"/>
  <c r="J740" i="3"/>
  <c r="J741" i="3"/>
  <c r="J742" i="3"/>
  <c r="J743" i="3"/>
  <c r="J744" i="3"/>
  <c r="J745" i="3"/>
  <c r="J746" i="3"/>
  <c r="J747" i="3"/>
  <c r="J748" i="3"/>
  <c r="J749" i="3"/>
  <c r="J750" i="3"/>
  <c r="J751" i="3"/>
  <c r="J752" i="3"/>
  <c r="J753" i="3"/>
  <c r="J754" i="3"/>
  <c r="J755" i="3"/>
  <c r="J756" i="3"/>
  <c r="J757" i="3"/>
  <c r="J758" i="3"/>
  <c r="J759" i="3"/>
  <c r="J760" i="3"/>
  <c r="J761" i="3"/>
  <c r="J762" i="3"/>
  <c r="J763" i="3"/>
  <c r="J764" i="3"/>
  <c r="J765" i="3"/>
  <c r="J766" i="3"/>
  <c r="J767" i="3"/>
  <c r="J768" i="3"/>
  <c r="J769" i="3"/>
  <c r="J770" i="3"/>
  <c r="J771" i="3"/>
  <c r="J772" i="3"/>
  <c r="J773" i="3"/>
  <c r="J774" i="3"/>
  <c r="J775" i="3"/>
  <c r="J776" i="3"/>
  <c r="J777" i="3"/>
  <c r="J778" i="3"/>
  <c r="J779" i="3"/>
  <c r="J780" i="3"/>
  <c r="J781" i="3"/>
  <c r="J782" i="3"/>
  <c r="J783" i="3"/>
  <c r="J784" i="3"/>
  <c r="J785" i="3"/>
  <c r="J786" i="3"/>
  <c r="J787" i="3"/>
  <c r="J788" i="3"/>
  <c r="J789" i="3"/>
  <c r="J790" i="3"/>
  <c r="J791" i="3"/>
  <c r="J792" i="3"/>
  <c r="J793" i="3"/>
  <c r="J794" i="3"/>
  <c r="J795" i="3"/>
  <c r="J796" i="3"/>
  <c r="J797" i="3"/>
  <c r="J798" i="3"/>
  <c r="J799" i="3"/>
  <c r="J800" i="3"/>
  <c r="J801" i="3"/>
  <c r="J802" i="3"/>
  <c r="J803" i="3"/>
  <c r="J804" i="3"/>
  <c r="J805" i="3"/>
  <c r="J806" i="3"/>
  <c r="J807" i="3"/>
  <c r="J808" i="3"/>
  <c r="J809" i="3"/>
  <c r="J810" i="3"/>
  <c r="J811" i="3"/>
  <c r="J812" i="3"/>
  <c r="J813" i="3"/>
  <c r="J814" i="3"/>
  <c r="J815" i="3"/>
  <c r="J816" i="3"/>
  <c r="J817" i="3"/>
  <c r="J818" i="3"/>
  <c r="J819" i="3"/>
  <c r="J820" i="3"/>
  <c r="J821" i="3"/>
  <c r="J822" i="3"/>
  <c r="J823" i="3"/>
  <c r="J824" i="3"/>
  <c r="J825" i="3"/>
  <c r="J826" i="3"/>
  <c r="J827" i="3"/>
  <c r="J828" i="3"/>
  <c r="J829" i="3"/>
  <c r="J830" i="3"/>
  <c r="J831" i="3"/>
  <c r="J832" i="3"/>
  <c r="J833" i="3"/>
  <c r="J834" i="3"/>
  <c r="J835" i="3"/>
  <c r="J836" i="3"/>
  <c r="J837" i="3"/>
  <c r="J838" i="3"/>
  <c r="J839" i="3"/>
  <c r="J840" i="3"/>
  <c r="J841" i="3"/>
  <c r="J842" i="3"/>
  <c r="J843" i="3"/>
  <c r="J844" i="3"/>
  <c r="J845" i="3"/>
  <c r="J846" i="3"/>
  <c r="J847" i="3"/>
  <c r="J848" i="3"/>
  <c r="J849" i="3"/>
  <c r="J850" i="3"/>
  <c r="J851" i="3"/>
  <c r="J852" i="3"/>
  <c r="J853" i="3"/>
  <c r="J854" i="3"/>
  <c r="J855" i="3"/>
  <c r="J856" i="3"/>
  <c r="J857" i="3"/>
  <c r="J858" i="3"/>
  <c r="J859" i="3"/>
  <c r="J860" i="3"/>
  <c r="J861" i="3"/>
  <c r="J862" i="3"/>
  <c r="J863" i="3"/>
  <c r="J864" i="3"/>
  <c r="J865" i="3"/>
  <c r="J866" i="3"/>
  <c r="J867" i="3"/>
  <c r="J868" i="3"/>
  <c r="J869" i="3"/>
  <c r="J870" i="3"/>
  <c r="J871" i="3"/>
  <c r="J872" i="3"/>
  <c r="J873" i="3"/>
  <c r="J874" i="3"/>
  <c r="J875" i="3"/>
  <c r="J876" i="3"/>
  <c r="J877" i="3"/>
  <c r="J878" i="3"/>
  <c r="J879" i="3"/>
  <c r="J880" i="3"/>
  <c r="J881" i="3"/>
  <c r="J882" i="3"/>
  <c r="J883" i="3"/>
  <c r="J884" i="3"/>
  <c r="J885" i="3"/>
  <c r="J886" i="3"/>
  <c r="J887" i="3"/>
  <c r="J888" i="3"/>
  <c r="J889" i="3"/>
  <c r="J890" i="3"/>
  <c r="J891" i="3"/>
  <c r="J892" i="3"/>
  <c r="J893" i="3"/>
  <c r="J894" i="3"/>
  <c r="J895" i="3"/>
  <c r="J896" i="3"/>
  <c r="J897" i="3"/>
  <c r="J898" i="3"/>
  <c r="J899" i="3"/>
  <c r="J900" i="3"/>
  <c r="J901" i="3"/>
  <c r="J902" i="3"/>
  <c r="J903" i="3"/>
  <c r="J904" i="3"/>
  <c r="J905" i="3"/>
  <c r="J906" i="3"/>
  <c r="J907" i="3"/>
  <c r="J908" i="3"/>
  <c r="J909" i="3"/>
  <c r="J910" i="3"/>
  <c r="J911" i="3"/>
  <c r="J912" i="3"/>
  <c r="J913" i="3"/>
  <c r="J914" i="3"/>
  <c r="J915" i="3"/>
  <c r="J916" i="3"/>
  <c r="J917" i="3"/>
  <c r="J918" i="3"/>
  <c r="J919" i="3"/>
  <c r="J920" i="3"/>
  <c r="J921" i="3"/>
  <c r="J922" i="3"/>
  <c r="J923" i="3"/>
  <c r="J924" i="3"/>
  <c r="J925" i="3"/>
  <c r="J926" i="3"/>
  <c r="J927" i="3"/>
  <c r="J928" i="3"/>
  <c r="J929" i="3"/>
  <c r="J930" i="3"/>
  <c r="J931" i="3"/>
  <c r="J932" i="3"/>
  <c r="J933" i="3"/>
  <c r="J934" i="3"/>
  <c r="J935" i="3"/>
  <c r="J936" i="3"/>
  <c r="J937" i="3"/>
  <c r="J938" i="3"/>
  <c r="J939" i="3"/>
  <c r="J940" i="3"/>
  <c r="J941" i="3"/>
  <c r="J942" i="3"/>
  <c r="J943" i="3"/>
  <c r="J944" i="3"/>
  <c r="J945" i="3"/>
  <c r="J946" i="3"/>
  <c r="J947" i="3"/>
  <c r="J948" i="3"/>
  <c r="J949" i="3"/>
  <c r="J950" i="3"/>
  <c r="J951" i="3"/>
  <c r="J952" i="3"/>
  <c r="J953" i="3"/>
  <c r="J954" i="3"/>
  <c r="J955" i="3"/>
  <c r="J956" i="3"/>
  <c r="J957" i="3"/>
  <c r="J958" i="3"/>
  <c r="J959" i="3"/>
  <c r="J960" i="3"/>
  <c r="J961" i="3"/>
  <c r="J962" i="3"/>
  <c r="J963" i="3"/>
  <c r="J964" i="3"/>
  <c r="J965" i="3"/>
  <c r="J966" i="3"/>
  <c r="J967" i="3"/>
  <c r="J968" i="3"/>
  <c r="J969" i="3"/>
  <c r="J970" i="3"/>
  <c r="J971" i="3"/>
  <c r="J972" i="3"/>
  <c r="J973" i="3"/>
  <c r="J974" i="3"/>
  <c r="J975" i="3"/>
  <c r="J976" i="3"/>
  <c r="J977" i="3"/>
  <c r="J978" i="3"/>
  <c r="J979" i="3"/>
  <c r="J980" i="3"/>
  <c r="J981" i="3"/>
  <c r="J982" i="3"/>
  <c r="J983" i="3"/>
  <c r="J984" i="3"/>
  <c r="J985" i="3"/>
  <c r="J986" i="3"/>
  <c r="J987" i="3"/>
  <c r="J988" i="3"/>
  <c r="J989" i="3"/>
  <c r="J990" i="3"/>
  <c r="J991" i="3"/>
  <c r="J992" i="3"/>
  <c r="J993" i="3"/>
  <c r="J994" i="3"/>
  <c r="J995" i="3"/>
  <c r="J996" i="3"/>
  <c r="J997" i="3"/>
  <c r="J998" i="3"/>
  <c r="J999" i="3"/>
  <c r="J1000" i="3"/>
  <c r="J1001" i="3"/>
  <c r="J2" i="3"/>
  <c r="F4" i="2"/>
  <c r="K2" i="3"/>
  <c r="F3" i="2"/>
  <c r="L4" i="3" l="1"/>
  <c r="I4" i="3"/>
  <c r="L5" i="3"/>
  <c r="I5" i="3"/>
  <c r="L3" i="3"/>
  <c r="I3" i="3"/>
  <c r="H7" i="3"/>
  <c r="L7" i="3" s="1"/>
  <c r="L6" i="3"/>
  <c r="I6" i="3"/>
  <c r="H2" i="3"/>
  <c r="L2" i="3" s="1"/>
  <c r="G6" i="2"/>
  <c r="G10" i="2"/>
  <c r="F20" i="2" a="1"/>
  <c r="F20" i="2" s="1"/>
  <c r="G18" i="2"/>
  <c r="C6" i="2"/>
  <c r="F19" i="2" a="1"/>
  <c r="F19" i="2" s="1"/>
  <c r="C10" i="2"/>
  <c r="G14" i="2"/>
  <c r="I7" i="3" l="1"/>
  <c r="I2" i="3"/>
  <c r="F15" i="2" a="1"/>
  <c r="F15" i="2" s="1"/>
  <c r="F16" i="2" a="1"/>
  <c r="F16" i="2" s="1"/>
  <c r="G11" i="2"/>
  <c r="G19" i="2" a="1"/>
  <c r="G19" i="2" s="1"/>
  <c r="G20" i="2" a="1"/>
  <c r="G20" i="2" s="1"/>
  <c r="G16" i="2" a="1"/>
  <c r="G16" i="2" s="1"/>
  <c r="G15" i="2" a="1"/>
  <c r="G15" i="2" s="1"/>
  <c r="G7" i="2" l="1"/>
  <c r="F8" i="2"/>
  <c r="F12" i="2"/>
  <c r="C12" i="2" s="1" a="1"/>
  <c r="C12" i="2" s="1"/>
  <c r="C8" i="2" a="1"/>
  <c r="C8" i="2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<sst xmlns="http://schemas.openxmlformats.org/spreadsheetml/2006/main" count="6651" uniqueCount="820">
  <si>
    <t>Row/Run Testing Calculator</t>
  </si>
  <si>
    <t>*this was set up with 40% average needed and a minimum of 6% on each test</t>
  </si>
  <si>
    <t>Enter Age</t>
  </si>
  <si>
    <t>Age group (run)</t>
  </si>
  <si>
    <t>Enter Gender</t>
  </si>
  <si>
    <t>Age group (row)</t>
  </si>
  <si>
    <t>Enter Row Time:</t>
  </si>
  <si>
    <t>Row Time (minutes:seconds)</t>
  </si>
  <si>
    <t>Row time percentile</t>
  </si>
  <si>
    <t>Run Time needed to pass</t>
  </si>
  <si>
    <t>Run percentile needed</t>
  </si>
  <si>
    <t>Enter Run Time:</t>
  </si>
  <si>
    <t>Run Time (minutes:seconds)</t>
  </si>
  <si>
    <t>Run time percentile</t>
  </si>
  <si>
    <t>Row Time needed to pass</t>
  </si>
  <si>
    <t>Row percentile needed</t>
  </si>
  <si>
    <t>Enter Row and Run Time:</t>
  </si>
  <si>
    <t>Combined Average</t>
  </si>
  <si>
    <t>Row Time percentile</t>
  </si>
  <si>
    <t>Row Time</t>
  </si>
  <si>
    <t>Run Time percentile</t>
  </si>
  <si>
    <t>Run Time</t>
  </si>
  <si>
    <t>Name</t>
  </si>
  <si>
    <t>Gender</t>
  </si>
  <si>
    <t>Age</t>
  </si>
  <si>
    <t>Row Percentile</t>
  </si>
  <si>
    <t>Run Percentile</t>
  </si>
  <si>
    <t>Average</t>
  </si>
  <si>
    <t>Pass/Fail</t>
  </si>
  <si>
    <t>Row Age Group</t>
  </si>
  <si>
    <t>Run Age Group</t>
  </si>
  <si>
    <t>Male</t>
  </si>
  <si>
    <t>Female</t>
  </si>
  <si>
    <t>15:22</t>
  </si>
  <si>
    <t>Run Times</t>
  </si>
  <si>
    <t>Row Times</t>
  </si>
  <si>
    <t>Age Group</t>
  </si>
  <si>
    <t>Percentile</t>
  </si>
  <si>
    <t>Time</t>
  </si>
  <si>
    <t>20-24</t>
  </si>
  <si>
    <t>10:22</t>
  </si>
  <si>
    <t>20-29</t>
  </si>
  <si>
    <t>01:25</t>
  </si>
  <si>
    <t>10:56</t>
  </si>
  <si>
    <t>01:26</t>
  </si>
  <si>
    <t>11:07</t>
  </si>
  <si>
    <t>01:27</t>
  </si>
  <si>
    <t>11:22</t>
  </si>
  <si>
    <t>11:36</t>
  </si>
  <si>
    <t>01:28</t>
  </si>
  <si>
    <t>11:44</t>
  </si>
  <si>
    <t>11:57</t>
  </si>
  <si>
    <t>12:07</t>
  </si>
  <si>
    <t>01:29</t>
  </si>
  <si>
    <t>12:18</t>
  </si>
  <si>
    <t>12:25</t>
  </si>
  <si>
    <t>12:33</t>
  </si>
  <si>
    <t>01:30</t>
  </si>
  <si>
    <t>12:41</t>
  </si>
  <si>
    <t>12:48</t>
  </si>
  <si>
    <t>12:54</t>
  </si>
  <si>
    <t>12:59</t>
  </si>
  <si>
    <t>01:31</t>
  </si>
  <si>
    <t>13:07</t>
  </si>
  <si>
    <t>13:12</t>
  </si>
  <si>
    <t>13:20</t>
  </si>
  <si>
    <t>13:25</t>
  </si>
  <si>
    <t>13:30</t>
  </si>
  <si>
    <t>01:32</t>
  </si>
  <si>
    <t>13:34</t>
  </si>
  <si>
    <t>13:40</t>
  </si>
  <si>
    <t>13:46</t>
  </si>
  <si>
    <t>13:50</t>
  </si>
  <si>
    <t>13:54</t>
  </si>
  <si>
    <t>13:59</t>
  </si>
  <si>
    <t>01:33</t>
  </si>
  <si>
    <t>14:04</t>
  </si>
  <si>
    <t>14:10</t>
  </si>
  <si>
    <t>14:15</t>
  </si>
  <si>
    <t>14:21</t>
  </si>
  <si>
    <t>14:27</t>
  </si>
  <si>
    <t>14:31</t>
  </si>
  <si>
    <t>14:35</t>
  </si>
  <si>
    <t>01:34</t>
  </si>
  <si>
    <t>14:38</t>
  </si>
  <si>
    <t>14:43</t>
  </si>
  <si>
    <t>14:47</t>
  </si>
  <si>
    <t>14:53</t>
  </si>
  <si>
    <t>14:57</t>
  </si>
  <si>
    <t>15:01</t>
  </si>
  <si>
    <t>15:05</t>
  </si>
  <si>
    <t>15:09</t>
  </si>
  <si>
    <t>01:35</t>
  </si>
  <si>
    <t>15:14</t>
  </si>
  <si>
    <t>15:18</t>
  </si>
  <si>
    <t>15:28</t>
  </si>
  <si>
    <t>15:31</t>
  </si>
  <si>
    <t>15:35</t>
  </si>
  <si>
    <t>01:36</t>
  </si>
  <si>
    <t>15:40</t>
  </si>
  <si>
    <t>15:43</t>
  </si>
  <si>
    <t>15:48</t>
  </si>
  <si>
    <t>15:53</t>
  </si>
  <si>
    <t>15:58</t>
  </si>
  <si>
    <t>01:37</t>
  </si>
  <si>
    <t>16:04</t>
  </si>
  <si>
    <t>16:09</t>
  </si>
  <si>
    <t>16:13</t>
  </si>
  <si>
    <t>16:17</t>
  </si>
  <si>
    <t>16:23</t>
  </si>
  <si>
    <t>16:27</t>
  </si>
  <si>
    <t>16:32</t>
  </si>
  <si>
    <t>01:38</t>
  </si>
  <si>
    <t>16:35</t>
  </si>
  <si>
    <t>16:40</t>
  </si>
  <si>
    <t>16:43</t>
  </si>
  <si>
    <t>16:47</t>
  </si>
  <si>
    <t>16:53</t>
  </si>
  <si>
    <t>17:00</t>
  </si>
  <si>
    <t>01:39</t>
  </si>
  <si>
    <t>17:06</t>
  </si>
  <si>
    <t>17:09</t>
  </si>
  <si>
    <t>17:15</t>
  </si>
  <si>
    <t>17:18</t>
  </si>
  <si>
    <t>17:23</t>
  </si>
  <si>
    <t>01:40</t>
  </si>
  <si>
    <t>17:28</t>
  </si>
  <si>
    <t>17:33</t>
  </si>
  <si>
    <t>17:40</t>
  </si>
  <si>
    <t>17:43</t>
  </si>
  <si>
    <t>01:41</t>
  </si>
  <si>
    <t>17:48</t>
  </si>
  <si>
    <t>17:54</t>
  </si>
  <si>
    <t>18:03</t>
  </si>
  <si>
    <t>01:42</t>
  </si>
  <si>
    <t>18:10</t>
  </si>
  <si>
    <t>18:18</t>
  </si>
  <si>
    <t>18:25</t>
  </si>
  <si>
    <t>18:32</t>
  </si>
  <si>
    <t>01:43</t>
  </si>
  <si>
    <t>18:40</t>
  </si>
  <si>
    <t>01:44</t>
  </si>
  <si>
    <t>18:47</t>
  </si>
  <si>
    <t>18:57</t>
  </si>
  <si>
    <t>19:07</t>
  </si>
  <si>
    <t>01:45</t>
  </si>
  <si>
    <t>19:18</t>
  </si>
  <si>
    <t>19:26</t>
  </si>
  <si>
    <t>01:46</t>
  </si>
  <si>
    <t>19:37</t>
  </si>
  <si>
    <t>19:49</t>
  </si>
  <si>
    <t>01:47</t>
  </si>
  <si>
    <t>20:01</t>
  </si>
  <si>
    <t>20:15</t>
  </si>
  <si>
    <t>01:48</t>
  </si>
  <si>
    <t>20:30</t>
  </si>
  <si>
    <t>20:45</t>
  </si>
  <si>
    <t>21:02</t>
  </si>
  <si>
    <t>01:49</t>
  </si>
  <si>
    <t>21:42</t>
  </si>
  <si>
    <t>01:51</t>
  </si>
  <si>
    <t>22:05</t>
  </si>
  <si>
    <t>01:53</t>
  </si>
  <si>
    <t>22:42</t>
  </si>
  <si>
    <t>01:57</t>
  </si>
  <si>
    <t>23:27</t>
  </si>
  <si>
    <t>02:01</t>
  </si>
  <si>
    <t>8:45</t>
  </si>
  <si>
    <t>9:00</t>
  </si>
  <si>
    <t>9:10</t>
  </si>
  <si>
    <t>9:20</t>
  </si>
  <si>
    <t>9:28</t>
  </si>
  <si>
    <t>9:34</t>
  </si>
  <si>
    <t>9:40</t>
  </si>
  <si>
    <t>9:46</t>
  </si>
  <si>
    <t>9:50</t>
  </si>
  <si>
    <t>9:56</t>
  </si>
  <si>
    <t>10:00</t>
  </si>
  <si>
    <t>10:06</t>
  </si>
  <si>
    <t>10:10</t>
  </si>
  <si>
    <t>10:14</t>
  </si>
  <si>
    <t>10:17</t>
  </si>
  <si>
    <t>10:20</t>
  </si>
  <si>
    <t>10:24</t>
  </si>
  <si>
    <t>10:28</t>
  </si>
  <si>
    <t>10:31</t>
  </si>
  <si>
    <t>10:34</t>
  </si>
  <si>
    <t>10:37</t>
  </si>
  <si>
    <t>10:40</t>
  </si>
  <si>
    <t>10:43</t>
  </si>
  <si>
    <t>10:46</t>
  </si>
  <si>
    <t>10:49</t>
  </si>
  <si>
    <t>10:52</t>
  </si>
  <si>
    <t>01:52</t>
  </si>
  <si>
    <t>10:55</t>
  </si>
  <si>
    <t>10:58</t>
  </si>
  <si>
    <t>11:00</t>
  </si>
  <si>
    <t>11:04</t>
  </si>
  <si>
    <t>11:10</t>
  </si>
  <si>
    <t>11:13</t>
  </si>
  <si>
    <t>11:16</t>
  </si>
  <si>
    <t>01:54</t>
  </si>
  <si>
    <t>11:19</t>
  </si>
  <si>
    <t>11:25</t>
  </si>
  <si>
    <t>11:28</t>
  </si>
  <si>
    <t>11:30</t>
  </si>
  <si>
    <t>01:55</t>
  </si>
  <si>
    <t>11:33</t>
  </si>
  <si>
    <t>11:39</t>
  </si>
  <si>
    <t>11:41</t>
  </si>
  <si>
    <t>01:56</t>
  </si>
  <si>
    <t>11:47</t>
  </si>
  <si>
    <t>11:49</t>
  </si>
  <si>
    <t>11:52</t>
  </si>
  <si>
    <t>11:55</t>
  </si>
  <si>
    <t>12:00</t>
  </si>
  <si>
    <t>12:03</t>
  </si>
  <si>
    <t>12:06</t>
  </si>
  <si>
    <t>12:09</t>
  </si>
  <si>
    <t>01:58</t>
  </si>
  <si>
    <t>12:12</t>
  </si>
  <si>
    <t>12:16</t>
  </si>
  <si>
    <t>12:21</t>
  </si>
  <si>
    <t>01:59</t>
  </si>
  <si>
    <t>12:24</t>
  </si>
  <si>
    <t>12:29</t>
  </si>
  <si>
    <t>12:32</t>
  </si>
  <si>
    <t>12:35</t>
  </si>
  <si>
    <t>02:00</t>
  </si>
  <si>
    <t>12:39</t>
  </si>
  <si>
    <t>12:43</t>
  </si>
  <si>
    <t>12:46</t>
  </si>
  <si>
    <t>12:50</t>
  </si>
  <si>
    <t>12:57</t>
  </si>
  <si>
    <t>13:01</t>
  </si>
  <si>
    <t>13:06</t>
  </si>
  <si>
    <t>02:02</t>
  </si>
  <si>
    <t>13:10</t>
  </si>
  <si>
    <t>13:14</t>
  </si>
  <si>
    <t>13:19</t>
  </si>
  <si>
    <t>02:03</t>
  </si>
  <si>
    <t>13:24</t>
  </si>
  <si>
    <t>13:29</t>
  </si>
  <si>
    <t>13:33</t>
  </si>
  <si>
    <t>02:04</t>
  </si>
  <si>
    <t>13:38</t>
  </si>
  <si>
    <t>13:45</t>
  </si>
  <si>
    <t>02:05</t>
  </si>
  <si>
    <t>13:56</t>
  </si>
  <si>
    <t>02:06</t>
  </si>
  <si>
    <t>14:01</t>
  </si>
  <si>
    <t>14:08</t>
  </si>
  <si>
    <t>02:07</t>
  </si>
  <si>
    <t>14:22</t>
  </si>
  <si>
    <t>14:30</t>
  </si>
  <si>
    <t>02:08</t>
  </si>
  <si>
    <t>14:56</t>
  </si>
  <si>
    <t>02:09</t>
  </si>
  <si>
    <t>15:06</t>
  </si>
  <si>
    <t>15:17</t>
  </si>
  <si>
    <t>02:10</t>
  </si>
  <si>
    <t>15:59</t>
  </si>
  <si>
    <t>16:12</t>
  </si>
  <si>
    <t>02:12</t>
  </si>
  <si>
    <t>02:13</t>
  </si>
  <si>
    <t>16:55</t>
  </si>
  <si>
    <t>17:21</t>
  </si>
  <si>
    <t>02:14</t>
  </si>
  <si>
    <t>17:56</t>
  </si>
  <si>
    <t>02:16</t>
  </si>
  <si>
    <t>18:43</t>
  </si>
  <si>
    <t>02:20</t>
  </si>
  <si>
    <t>19:45</t>
  </si>
  <si>
    <t>02:41</t>
  </si>
  <si>
    <t>25-29</t>
  </si>
  <si>
    <t>10:29</t>
  </si>
  <si>
    <t>30-39</t>
  </si>
  <si>
    <t>11:02</t>
  </si>
  <si>
    <t>11:35</t>
  </si>
  <si>
    <t>11:45</t>
  </si>
  <si>
    <t>12:04</t>
  </si>
  <si>
    <t>12:13</t>
  </si>
  <si>
    <t>12:22</t>
  </si>
  <si>
    <t>12:30</t>
  </si>
  <si>
    <t>12:38</t>
  </si>
  <si>
    <t>12:44</t>
  </si>
  <si>
    <t>12:51</t>
  </si>
  <si>
    <t>13:04</t>
  </si>
  <si>
    <t>13:15</t>
  </si>
  <si>
    <t>13:21</t>
  </si>
  <si>
    <t>13:27</t>
  </si>
  <si>
    <t>13:51</t>
  </si>
  <si>
    <t>14:02</t>
  </si>
  <si>
    <t>14:13</t>
  </si>
  <si>
    <t>14:19</t>
  </si>
  <si>
    <t>14:25</t>
  </si>
  <si>
    <t>14:37</t>
  </si>
  <si>
    <t>14:50</t>
  </si>
  <si>
    <t>15:00</t>
  </si>
  <si>
    <t>15:10</t>
  </si>
  <si>
    <t>15:19</t>
  </si>
  <si>
    <t>15:25</t>
  </si>
  <si>
    <t>15:36</t>
  </si>
  <si>
    <t>15:46</t>
  </si>
  <si>
    <t>15:50</t>
  </si>
  <si>
    <t>15:54</t>
  </si>
  <si>
    <t>16:07</t>
  </si>
  <si>
    <t>16:18</t>
  </si>
  <si>
    <t>16:24</t>
  </si>
  <si>
    <t>16:37</t>
  </si>
  <si>
    <t>16:42</t>
  </si>
  <si>
    <t>16:51</t>
  </si>
  <si>
    <t>17:12</t>
  </si>
  <si>
    <t>17:17</t>
  </si>
  <si>
    <t>17:22</t>
  </si>
  <si>
    <t>17:29</t>
  </si>
  <si>
    <t>17:35</t>
  </si>
  <si>
    <t>17:58</t>
  </si>
  <si>
    <t>18:09</t>
  </si>
  <si>
    <t>18:16</t>
  </si>
  <si>
    <t>18:23</t>
  </si>
  <si>
    <t>18:30</t>
  </si>
  <si>
    <t>18:36</t>
  </si>
  <si>
    <t>18:44</t>
  </si>
  <si>
    <t>18:51</t>
  </si>
  <si>
    <t>18:58</t>
  </si>
  <si>
    <t>19:06</t>
  </si>
  <si>
    <t>19:14</t>
  </si>
  <si>
    <t>19:22</t>
  </si>
  <si>
    <t>19:32</t>
  </si>
  <si>
    <t>19:41</t>
  </si>
  <si>
    <t>19:53</t>
  </si>
  <si>
    <t>20:00</t>
  </si>
  <si>
    <t>20:11</t>
  </si>
  <si>
    <t>20:25</t>
  </si>
  <si>
    <t>01:50</t>
  </si>
  <si>
    <t>20:36</t>
  </si>
  <si>
    <t>20:50</t>
  </si>
  <si>
    <t>21:05</t>
  </si>
  <si>
    <t>21:28</t>
  </si>
  <si>
    <t>21:55</t>
  </si>
  <si>
    <t>22:15</t>
  </si>
  <si>
    <t>22:45</t>
  </si>
  <si>
    <t>23:20</t>
  </si>
  <si>
    <t>24:07</t>
  </si>
  <si>
    <t>9:03</t>
  </si>
  <si>
    <t>9:16</t>
  </si>
  <si>
    <t>9:25</t>
  </si>
  <si>
    <t>9:42</t>
  </si>
  <si>
    <t>9:48</t>
  </si>
  <si>
    <t>9:54</t>
  </si>
  <si>
    <t>9:59</t>
  </si>
  <si>
    <t>10:04</t>
  </si>
  <si>
    <t>10:08</t>
  </si>
  <si>
    <t>10:13</t>
  </si>
  <si>
    <t>10:21</t>
  </si>
  <si>
    <t>10:25</t>
  </si>
  <si>
    <t>10:33</t>
  </si>
  <si>
    <t>10:36</t>
  </si>
  <si>
    <t>10:47</t>
  </si>
  <si>
    <t>10:50</t>
  </si>
  <si>
    <t>10:54</t>
  </si>
  <si>
    <t>11:01</t>
  </si>
  <si>
    <t>11:14</t>
  </si>
  <si>
    <t>11:17</t>
  </si>
  <si>
    <t>11:20</t>
  </si>
  <si>
    <t>11:42</t>
  </si>
  <si>
    <t>11:48</t>
  </si>
  <si>
    <t>11:51</t>
  </si>
  <si>
    <t>11:54</t>
  </si>
  <si>
    <t>12:10</t>
  </si>
  <si>
    <t>12:19</t>
  </si>
  <si>
    <t>12:23</t>
  </si>
  <si>
    <t>12:26</t>
  </si>
  <si>
    <t>12:36</t>
  </si>
  <si>
    <t>12:40</t>
  </si>
  <si>
    <t>13:09</t>
  </si>
  <si>
    <t>13:17</t>
  </si>
  <si>
    <t>13:22</t>
  </si>
  <si>
    <t>13:26</t>
  </si>
  <si>
    <t>13:31</t>
  </si>
  <si>
    <t>13:36</t>
  </si>
  <si>
    <t>13:41</t>
  </si>
  <si>
    <t>13:52</t>
  </si>
  <si>
    <t>13:58</t>
  </si>
  <si>
    <t>14:09</t>
  </si>
  <si>
    <t>14:28</t>
  </si>
  <si>
    <t>14:42</t>
  </si>
  <si>
    <t>14:59</t>
  </si>
  <si>
    <t>15:07</t>
  </si>
  <si>
    <t>15:16</t>
  </si>
  <si>
    <t>15:26</t>
  </si>
  <si>
    <t>02:11</t>
  </si>
  <si>
    <t>16:26</t>
  </si>
  <si>
    <t>02:15</t>
  </si>
  <si>
    <t>16:44</t>
  </si>
  <si>
    <t>02:22</t>
  </si>
  <si>
    <t>17:51</t>
  </si>
  <si>
    <t>02:25</t>
  </si>
  <si>
    <t>18:26</t>
  </si>
  <si>
    <t>02:29</t>
  </si>
  <si>
    <t>19:10</t>
  </si>
  <si>
    <t>02:31</t>
  </si>
  <si>
    <t>02:35</t>
  </si>
  <si>
    <t>30-34</t>
  </si>
  <si>
    <t>10:42</t>
  </si>
  <si>
    <t>40-49</t>
  </si>
  <si>
    <t>11:32</t>
  </si>
  <si>
    <t>11:59</t>
  </si>
  <si>
    <t>12:01</t>
  </si>
  <si>
    <t>12:45</t>
  </si>
  <si>
    <t>13:05</t>
  </si>
  <si>
    <t>13:39</t>
  </si>
  <si>
    <t>13:47</t>
  </si>
  <si>
    <t>14:06</t>
  </si>
  <si>
    <t>14:14</t>
  </si>
  <si>
    <t>14:33</t>
  </si>
  <si>
    <t>14:40</t>
  </si>
  <si>
    <t>14:45</t>
  </si>
  <si>
    <t>14:52</t>
  </si>
  <si>
    <t>15:11</t>
  </si>
  <si>
    <t>15:15</t>
  </si>
  <si>
    <t>15:21</t>
  </si>
  <si>
    <t>15:32</t>
  </si>
  <si>
    <t>15:37</t>
  </si>
  <si>
    <t>15:42</t>
  </si>
  <si>
    <t>15:52</t>
  </si>
  <si>
    <t>15:57</t>
  </si>
  <si>
    <t>16:00</t>
  </si>
  <si>
    <t>16:06</t>
  </si>
  <si>
    <t>16:11</t>
  </si>
  <si>
    <t>16:16</t>
  </si>
  <si>
    <t>16:21</t>
  </si>
  <si>
    <t>16:28</t>
  </si>
  <si>
    <t>16:33</t>
  </si>
  <si>
    <t>16:38</t>
  </si>
  <si>
    <t>16:54</t>
  </si>
  <si>
    <t>17:05</t>
  </si>
  <si>
    <t>17:10</t>
  </si>
  <si>
    <t>17:14</t>
  </si>
  <si>
    <t>17:20</t>
  </si>
  <si>
    <t>17:25</t>
  </si>
  <si>
    <t>17:31</t>
  </si>
  <si>
    <t>17:36</t>
  </si>
  <si>
    <t>17:44</t>
  </si>
  <si>
    <t>17:49</t>
  </si>
  <si>
    <t>17:55</t>
  </si>
  <si>
    <t>18:00</t>
  </si>
  <si>
    <t>18:05</t>
  </si>
  <si>
    <t>18:13</t>
  </si>
  <si>
    <t>18:19</t>
  </si>
  <si>
    <t>18:24</t>
  </si>
  <si>
    <t>18:31</t>
  </si>
  <si>
    <t>18:35</t>
  </si>
  <si>
    <t>18:42</t>
  </si>
  <si>
    <t>18:50</t>
  </si>
  <si>
    <t>18:56</t>
  </si>
  <si>
    <t>19:02</t>
  </si>
  <si>
    <t>19:13</t>
  </si>
  <si>
    <t>19:19</t>
  </si>
  <si>
    <t>19:34</t>
  </si>
  <si>
    <t>19:38</t>
  </si>
  <si>
    <t>19:46</t>
  </si>
  <si>
    <t>20:10</t>
  </si>
  <si>
    <t>20:21</t>
  </si>
  <si>
    <t>20:31</t>
  </si>
  <si>
    <t>20:41</t>
  </si>
  <si>
    <t>20:52</t>
  </si>
  <si>
    <t>21:04</t>
  </si>
  <si>
    <t>21:20</t>
  </si>
  <si>
    <t>21:33</t>
  </si>
  <si>
    <t>21:51</t>
  </si>
  <si>
    <t>22:06</t>
  </si>
  <si>
    <t>22:24</t>
  </si>
  <si>
    <t>23:00</t>
  </si>
  <si>
    <t>23:28</t>
  </si>
  <si>
    <t>24:00</t>
  </si>
  <si>
    <t>24:40</t>
  </si>
  <si>
    <t>25:15</t>
  </si>
  <si>
    <t>9:01</t>
  </si>
  <si>
    <t>9:19</t>
  </si>
  <si>
    <t>9:31</t>
  </si>
  <si>
    <t>9:41</t>
  </si>
  <si>
    <t>10:03</t>
  </si>
  <si>
    <t>10:16</t>
  </si>
  <si>
    <t>10:27</t>
  </si>
  <si>
    <t>10:38</t>
  </si>
  <si>
    <t>10:51</t>
  </si>
  <si>
    <t>10:59</t>
  </si>
  <si>
    <t>11:03</t>
  </si>
  <si>
    <t>11:11</t>
  </si>
  <si>
    <t>11:15</t>
  </si>
  <si>
    <t>11:18</t>
  </si>
  <si>
    <t>11:29</t>
  </si>
  <si>
    <t>11:38</t>
  </si>
  <si>
    <t>11:58</t>
  </si>
  <si>
    <t>12:05</t>
  </si>
  <si>
    <t>12:08</t>
  </si>
  <si>
    <t>12:15</t>
  </si>
  <si>
    <t>12:42</t>
  </si>
  <si>
    <t>12:58</t>
  </si>
  <si>
    <t>13:42</t>
  </si>
  <si>
    <t>14:05</t>
  </si>
  <si>
    <t>14:16</t>
  </si>
  <si>
    <t>14:32</t>
  </si>
  <si>
    <t>14:51</t>
  </si>
  <si>
    <t>14:58</t>
  </si>
  <si>
    <t>15:04</t>
  </si>
  <si>
    <t>15:33</t>
  </si>
  <si>
    <t>15:41</t>
  </si>
  <si>
    <t>02:17</t>
  </si>
  <si>
    <t>16:19</t>
  </si>
  <si>
    <t>02:18</t>
  </si>
  <si>
    <t>16:29</t>
  </si>
  <si>
    <t>02:19</t>
  </si>
  <si>
    <t>17:07</t>
  </si>
  <si>
    <t>17:19</t>
  </si>
  <si>
    <t>02:21</t>
  </si>
  <si>
    <t>02:23</t>
  </si>
  <si>
    <t>02:24</t>
  </si>
  <si>
    <t>20:06</t>
  </si>
  <si>
    <t>02:27</t>
  </si>
  <si>
    <t>21:35</t>
  </si>
  <si>
    <t>02:37</t>
  </si>
  <si>
    <t>35-39</t>
  </si>
  <si>
    <t>9:11</t>
  </si>
  <si>
    <t>50+</t>
  </si>
  <si>
    <t>9:43</t>
  </si>
  <si>
    <t>9:53</t>
  </si>
  <si>
    <t>10:01</t>
  </si>
  <si>
    <t>10:11</t>
  </si>
  <si>
    <t>10:19</t>
  </si>
  <si>
    <t>10:48</t>
  </si>
  <si>
    <t>10:53</t>
  </si>
  <si>
    <t>11:08</t>
  </si>
  <si>
    <t>11:24</t>
  </si>
  <si>
    <t>11:34</t>
  </si>
  <si>
    <t>11:46</t>
  </si>
  <si>
    <t>11:50</t>
  </si>
  <si>
    <t>12:20</t>
  </si>
  <si>
    <t>12:28</t>
  </si>
  <si>
    <t>12:31</t>
  </si>
  <si>
    <t>13:00</t>
  </si>
  <si>
    <t>13:08</t>
  </si>
  <si>
    <t>13:18</t>
  </si>
  <si>
    <t>13:55</t>
  </si>
  <si>
    <t>14:20</t>
  </si>
  <si>
    <t>14:24</t>
  </si>
  <si>
    <t>14:34</t>
  </si>
  <si>
    <t>15:08</t>
  </si>
  <si>
    <t>15:38</t>
  </si>
  <si>
    <t>15:49</t>
  </si>
  <si>
    <t>15:55</t>
  </si>
  <si>
    <t>16:03</t>
  </si>
  <si>
    <t>16:10</t>
  </si>
  <si>
    <t>16:31</t>
  </si>
  <si>
    <t>17:01</t>
  </si>
  <si>
    <t>17:32</t>
  </si>
  <si>
    <t>17:42</t>
  </si>
  <si>
    <t>17:57</t>
  </si>
  <si>
    <t>18:14</t>
  </si>
  <si>
    <t>18:49</t>
  </si>
  <si>
    <t>19:47</t>
  </si>
  <si>
    <t>20:12</t>
  </si>
  <si>
    <t>21:12</t>
  </si>
  <si>
    <t>23:03</t>
  </si>
  <si>
    <t>02:33</t>
  </si>
  <si>
    <t>12:02</t>
  </si>
  <si>
    <t>13:02</t>
  </si>
  <si>
    <t>13:48</t>
  </si>
  <si>
    <t>14:03</t>
  </si>
  <si>
    <t>14:11</t>
  </si>
  <si>
    <t>14:44</t>
  </si>
  <si>
    <t>14:49</t>
  </si>
  <si>
    <t>14:54</t>
  </si>
  <si>
    <t>15:20</t>
  </si>
  <si>
    <t>15:23</t>
  </si>
  <si>
    <t>15:30</t>
  </si>
  <si>
    <t>16:14</t>
  </si>
  <si>
    <t>16:34</t>
  </si>
  <si>
    <t>16:39</t>
  </si>
  <si>
    <t>16:46</t>
  </si>
  <si>
    <t>16:59</t>
  </si>
  <si>
    <t>17:16</t>
  </si>
  <si>
    <t>17:38</t>
  </si>
  <si>
    <t>17:50</t>
  </si>
  <si>
    <t>17:53</t>
  </si>
  <si>
    <t>18:06</t>
  </si>
  <si>
    <t>18:12</t>
  </si>
  <si>
    <t>18:17</t>
  </si>
  <si>
    <t>18:38</t>
  </si>
  <si>
    <t>19:03</t>
  </si>
  <si>
    <t>19:11</t>
  </si>
  <si>
    <t>19:20</t>
  </si>
  <si>
    <t>19:29</t>
  </si>
  <si>
    <t>19:33</t>
  </si>
  <si>
    <t>19:40</t>
  </si>
  <si>
    <t>19:59</t>
  </si>
  <si>
    <t>20:05</t>
  </si>
  <si>
    <t>20:22</t>
  </si>
  <si>
    <t>20:28</t>
  </si>
  <si>
    <t>20:34</t>
  </si>
  <si>
    <t>20:40</t>
  </si>
  <si>
    <t>20:47</t>
  </si>
  <si>
    <t>20:55</t>
  </si>
  <si>
    <t>21:00</t>
  </si>
  <si>
    <t>02:28</t>
  </si>
  <si>
    <t>21:07</t>
  </si>
  <si>
    <t>21:19</t>
  </si>
  <si>
    <t>21:27</t>
  </si>
  <si>
    <t>21:36</t>
  </si>
  <si>
    <t>21:47</t>
  </si>
  <si>
    <t>02:34</t>
  </si>
  <si>
    <t>22:00</t>
  </si>
  <si>
    <t>22:08</t>
  </si>
  <si>
    <t>22:27</t>
  </si>
  <si>
    <t>02:39</t>
  </si>
  <si>
    <t>02:40</t>
  </si>
  <si>
    <t>23:08</t>
  </si>
  <si>
    <t>02:42</t>
  </si>
  <si>
    <t>23:24</t>
  </si>
  <si>
    <t>02:44</t>
  </si>
  <si>
    <t>23:54</t>
  </si>
  <si>
    <t>02:47</t>
  </si>
  <si>
    <t>24:03</t>
  </si>
  <si>
    <t>24:44</t>
  </si>
  <si>
    <t>02:48</t>
  </si>
  <si>
    <t>25:00</t>
  </si>
  <si>
    <t>02:55</t>
  </si>
  <si>
    <t>25:51</t>
  </si>
  <si>
    <t>40-44</t>
  </si>
  <si>
    <t>100:00</t>
  </si>
  <si>
    <t>***max values for formulas</t>
  </si>
  <si>
    <t>12:17</t>
  </si>
  <si>
    <t>12:55</t>
  </si>
  <si>
    <t>14:26</t>
  </si>
  <si>
    <t>14:41</t>
  </si>
  <si>
    <t>14:48</t>
  </si>
  <si>
    <t>15:03</t>
  </si>
  <si>
    <t>15:13</t>
  </si>
  <si>
    <t>16:15</t>
  </si>
  <si>
    <t>16:30</t>
  </si>
  <si>
    <t>17:08</t>
  </si>
  <si>
    <t>17:11</t>
  </si>
  <si>
    <t>17:24</t>
  </si>
  <si>
    <t>17:30</t>
  </si>
  <si>
    <t>18:02</t>
  </si>
  <si>
    <t>18:08</t>
  </si>
  <si>
    <t>18:15</t>
  </si>
  <si>
    <t>18:20</t>
  </si>
  <si>
    <t>18:28</t>
  </si>
  <si>
    <t>18:45</t>
  </si>
  <si>
    <t>18:55</t>
  </si>
  <si>
    <t>18:59</t>
  </si>
  <si>
    <t>19:04</t>
  </si>
  <si>
    <t>19:17</t>
  </si>
  <si>
    <t>19:21</t>
  </si>
  <si>
    <t>19:25</t>
  </si>
  <si>
    <t>19:30</t>
  </si>
  <si>
    <t>19:35</t>
  </si>
  <si>
    <t>19:51</t>
  </si>
  <si>
    <t>19:54</t>
  </si>
  <si>
    <t>19:57</t>
  </si>
  <si>
    <t>20:04</t>
  </si>
  <si>
    <t>20:09</t>
  </si>
  <si>
    <t>20:17</t>
  </si>
  <si>
    <t>20:23</t>
  </si>
  <si>
    <t>20:51</t>
  </si>
  <si>
    <t>20:59</t>
  </si>
  <si>
    <t>21:15</t>
  </si>
  <si>
    <t>21:40</t>
  </si>
  <si>
    <t>21:45</t>
  </si>
  <si>
    <t>21:49</t>
  </si>
  <si>
    <t>22:03</t>
  </si>
  <si>
    <t>22:16</t>
  </si>
  <si>
    <t>22:31</t>
  </si>
  <si>
    <t>22:37</t>
  </si>
  <si>
    <t>22:52</t>
  </si>
  <si>
    <t>23:11</t>
  </si>
  <si>
    <t>23:26</t>
  </si>
  <si>
    <t>23:49</t>
  </si>
  <si>
    <t>24:16</t>
  </si>
  <si>
    <t>25:38</t>
  </si>
  <si>
    <t>26:15</t>
  </si>
  <si>
    <t>27:30</t>
  </si>
  <si>
    <t>10:07</t>
  </si>
  <si>
    <t>11:05</t>
  </si>
  <si>
    <t>11:12</t>
  </si>
  <si>
    <t>11:31</t>
  </si>
  <si>
    <t>11:37</t>
  </si>
  <si>
    <t>11:53</t>
  </si>
  <si>
    <t>12:34</t>
  </si>
  <si>
    <t>12:47</t>
  </si>
  <si>
    <t>13:44</t>
  </si>
  <si>
    <t>13:53</t>
  </si>
  <si>
    <t>13:57</t>
  </si>
  <si>
    <t>14:12</t>
  </si>
  <si>
    <t>14:29</t>
  </si>
  <si>
    <t>14:39</t>
  </si>
  <si>
    <t>15:02</t>
  </si>
  <si>
    <t>15:12</t>
  </si>
  <si>
    <t>15:34</t>
  </si>
  <si>
    <t>15:39</t>
  </si>
  <si>
    <t>15:44</t>
  </si>
  <si>
    <t>16:45</t>
  </si>
  <si>
    <t>17:02</t>
  </si>
  <si>
    <t>17:59</t>
  </si>
  <si>
    <t>18:11</t>
  </si>
  <si>
    <t>18:21</t>
  </si>
  <si>
    <t>20:39</t>
  </si>
  <si>
    <t>21:24</t>
  </si>
  <si>
    <t>22:50</t>
  </si>
  <si>
    <t>25:05</t>
  </si>
  <si>
    <t>45-49</t>
  </si>
  <si>
    <t>13:11</t>
  </si>
  <si>
    <t>16:02</t>
  </si>
  <si>
    <t>16:25</t>
  </si>
  <si>
    <t>16:58</t>
  </si>
  <si>
    <t>17:03</t>
  </si>
  <si>
    <t>17:34</t>
  </si>
  <si>
    <t>17:46</t>
  </si>
  <si>
    <t>18:48</t>
  </si>
  <si>
    <t>18:52</t>
  </si>
  <si>
    <t>19:01</t>
  </si>
  <si>
    <t>19:05</t>
  </si>
  <si>
    <t>19:24</t>
  </si>
  <si>
    <t>19:27</t>
  </si>
  <si>
    <t>19:31</t>
  </si>
  <si>
    <t>19:39</t>
  </si>
  <si>
    <t>19:48</t>
  </si>
  <si>
    <t>20:02</t>
  </si>
  <si>
    <t>20:08</t>
  </si>
  <si>
    <t>20:20</t>
  </si>
  <si>
    <t>20:26</t>
  </si>
  <si>
    <t>20:43</t>
  </si>
  <si>
    <t>20:46</t>
  </si>
  <si>
    <t>20:57</t>
  </si>
  <si>
    <t>21:09</t>
  </si>
  <si>
    <t>21:13</t>
  </si>
  <si>
    <t>21:46</t>
  </si>
  <si>
    <t>21:57</t>
  </si>
  <si>
    <t>22:14</t>
  </si>
  <si>
    <t>22:19</t>
  </si>
  <si>
    <t>22:28</t>
  </si>
  <si>
    <t>22:48</t>
  </si>
  <si>
    <t>23:15</t>
  </si>
  <si>
    <t>23:38</t>
  </si>
  <si>
    <t>23:48</t>
  </si>
  <si>
    <t>24:01</t>
  </si>
  <si>
    <t>24:15</t>
  </si>
  <si>
    <t>24:35</t>
  </si>
  <si>
    <t>24:48</t>
  </si>
  <si>
    <t>25:46</t>
  </si>
  <si>
    <t>27:26</t>
  </si>
  <si>
    <t>10:26</t>
  </si>
  <si>
    <t>12:14</t>
  </si>
  <si>
    <t>12:53</t>
  </si>
  <si>
    <t>14:18</t>
  </si>
  <si>
    <t>14:36</t>
  </si>
  <si>
    <t>14:46</t>
  </si>
  <si>
    <t>16:22</t>
  </si>
  <si>
    <t>16:50</t>
  </si>
  <si>
    <t>17:13</t>
  </si>
  <si>
    <t>18:39</t>
  </si>
  <si>
    <t>18:53</t>
  </si>
  <si>
    <t>19:15</t>
  </si>
  <si>
    <t>19:43</t>
  </si>
  <si>
    <t>19:58</t>
  </si>
  <si>
    <t>21:10</t>
  </si>
  <si>
    <t>21:50</t>
  </si>
  <si>
    <t>22:17</t>
  </si>
  <si>
    <t>23:07</t>
  </si>
  <si>
    <t>23:55</t>
  </si>
  <si>
    <t>17:04</t>
  </si>
  <si>
    <t>18:27</t>
  </si>
  <si>
    <t>19:00</t>
  </si>
  <si>
    <t>19:12</t>
  </si>
  <si>
    <t>19:28</t>
  </si>
  <si>
    <t>19:52</t>
  </si>
  <si>
    <t>20:27</t>
  </si>
  <si>
    <t>20:49</t>
  </si>
  <si>
    <t>23:41</t>
  </si>
  <si>
    <t>23:50</t>
  </si>
  <si>
    <t>24:05</t>
  </si>
  <si>
    <t>24:24</t>
  </si>
  <si>
    <t>24:41</t>
  </si>
  <si>
    <t>24:42</t>
  </si>
  <si>
    <t>24:53</t>
  </si>
  <si>
    <t>25:13</t>
  </si>
  <si>
    <t>25:33</t>
  </si>
  <si>
    <t>25:50</t>
  </si>
  <si>
    <t>26:26</t>
  </si>
  <si>
    <t>26:48</t>
  </si>
  <si>
    <t>27:17</t>
  </si>
  <si>
    <t>27:46</t>
  </si>
  <si>
    <t>28:00</t>
  </si>
  <si>
    <t>28:06</t>
  </si>
  <si>
    <t>28:13</t>
  </si>
  <si>
    <t>28:20</t>
  </si>
  <si>
    <t>28:56</t>
  </si>
  <si>
    <t>29:25</t>
  </si>
  <si>
    <t>12:37</t>
  </si>
  <si>
    <t>13:35</t>
  </si>
  <si>
    <t>13:43</t>
  </si>
  <si>
    <t>13:49</t>
  </si>
  <si>
    <t>14:55</t>
  </si>
  <si>
    <t>15:29</t>
  </si>
  <si>
    <t>15:47</t>
  </si>
  <si>
    <t>16:48</t>
  </si>
  <si>
    <t>17:26</t>
  </si>
  <si>
    <t>17:37</t>
  </si>
  <si>
    <t>19:50</t>
  </si>
  <si>
    <t>19:56</t>
  </si>
  <si>
    <t>22:18</t>
  </si>
  <si>
    <t>23:02</t>
  </si>
  <si>
    <t>23:37</t>
  </si>
  <si>
    <t>24:23</t>
  </si>
  <si>
    <t>26:20</t>
  </si>
  <si>
    <t>***max times needed for formulas</t>
  </si>
  <si>
    <t>45-50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</si>
</sst>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0"/>
    <numFmt numFmtId="165" formatCode="0.0%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49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/>
    <xf numFmtId="20" fontId="0" fillId="0" borderId="0" xfId="0" applyNumberFormat="1" applyAlignment="1">
      <alignment horizontal="right"/>
    </xf>
    <xf numFmtId="49" fontId="0" fillId="0" borderId="1" xfId="0" applyNumberFormat="1" applyBorder="1" applyAlignment="1" applyProtection="1">
      <alignment horizontal="right"/>
      <protection locked="0"/>
    </xf>
    <xf numFmtId="0" fontId="0" fillId="0" borderId="1" xfId="0" applyBorder="1" applyAlignment="1" applyProtection="1">
      <alignment horizontal="center"/>
      <protection locked="0"/>
    </xf>
    <xf numFmtId="9" fontId="0" fillId="0" borderId="1" xfId="1" applyFont="1" applyBorder="1" applyAlignment="1" applyProtection="1">
      <alignment horizontal="right"/>
      <protection locked="0"/>
    </xf>
    <xf numFmtId="9" fontId="0" fillId="0" borderId="0" xfId="0" applyNumberFormat="1"/>
    <xf numFmtId="0" fontId="3" fillId="0" borderId="0" xfId="0" applyFont="1"/>
    <xf numFmtId="0" fontId="4" fillId="0" borderId="0" xfId="0" applyFont="1"/>
    <xf numFmtId="0" fontId="0" fillId="0" borderId="0" xfId="0" applyAlignment="1" applyProtection="1">
      <alignment horizontal="right"/>
      <protection hidden="1"/>
    </xf>
    <xf numFmtId="0" fontId="0" fillId="0" borderId="0" xfId="0" applyAlignment="1" applyProtection="1">
      <alignment horizontal="left"/>
      <protection hidden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hidden="1"/>
    </xf>
    <xf numFmtId="0" fontId="0" fillId="0" borderId="0" xfId="0" applyProtection="1">
      <protection hidden="1"/>
    </xf>
    <xf numFmtId="9" fontId="0" fillId="0" borderId="0" xfId="1" applyFont="1" applyAlignment="1" applyProtection="1">
      <protection hidden="1"/>
    </xf>
    <xf numFmtId="165" fontId="0" fillId="0" borderId="0" xfId="1" applyNumberFormat="1" applyFont="1" applyAlignment="1" applyProtection="1">
      <protection hidden="1"/>
    </xf>
    <xf numFmtId="9" fontId="0" fillId="0" borderId="0" xfId="1" applyFont="1" applyAlignment="1" applyProtection="1">
      <alignment horizontal="center"/>
      <protection hidden="1"/>
    </xf>
    <xf numFmtId="49" fontId="0" fillId="0" borderId="0" xfId="0" applyNumberFormat="1" applyProtection="1">
      <protection locked="0"/>
    </xf>
    <xf numFmtId="49" fontId="0" fillId="0" borderId="0" xfId="0" applyNumberFormat="1" applyAlignment="1" applyProtection="1">
      <alignment horizontal="center"/>
      <protection locked="0"/>
    </xf>
    <xf numFmtId="0" fontId="0" fillId="0" borderId="0" xfId="0" applyProtection="1">
      <protection locked="0"/>
    </xf>
    <xf numFmtId="49" fontId="5" fillId="0" borderId="2" xfId="0" applyNumberFormat="1" applyFont="1" applyBorder="1" applyProtection="1">
      <protection locked="0"/>
    </xf>
    <xf numFmtId="49" fontId="5" fillId="0" borderId="2" xfId="0" applyNumberFormat="1" applyFont="1" applyBorder="1" applyAlignment="1" applyProtection="1">
      <alignment horizontal="center"/>
      <protection locked="0"/>
    </xf>
    <xf numFmtId="9" fontId="5" fillId="0" borderId="2" xfId="1" applyFont="1" applyBorder="1" applyAlignment="1" applyProtection="1">
      <alignment horizontal="center"/>
      <protection hidden="1"/>
    </xf>
    <xf numFmtId="0" fontId="5" fillId="0" borderId="2" xfId="0" applyFont="1" applyBorder="1" applyAlignment="1" applyProtection="1">
      <alignment horizontal="center"/>
      <protection hidden="1"/>
    </xf>
  </cellXfs>
  <cellStyles count="2">
    <cellStyle name="Normal" xfId="0" builtinId="0"/>
    <cellStyle name="Percent" xfId="1" builtinId="5"/>
  </cellStyles>
  <dxfs count="4">
    <dxf>
      <fill>
        <patternFill>
          <bgColor rgb="FFFFAFAF"/>
        </patternFill>
      </fill>
    </dxf>
    <dxf>
      <fill>
        <patternFill>
          <bgColor rgb="FFFFAFAF"/>
        </patternFill>
      </fill>
    </dxf>
    <dxf>
      <fill>
        <patternFill>
          <bgColor theme="9" tint="0.59996337778862885"/>
        </patternFill>
      </fill>
    </dxf>
    <dxf>
      <fill>
        <patternFill>
          <bgColor rgb="FFFFAFAF"/>
        </patternFill>
      </fill>
    </dxf>
  </dxfs>
  <tableStyles count="0" defaultTableStyle="TableStyleMedium2" defaultPivotStyle="PivotStyleLight16"/>
  <colors>
    <mruColors>
      <color rgb="FFFFAFAF"/>
      <color rgb="FFFFA7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F29FC-73C0-48EB-B62B-4DC04C26E605}">
  <dimension ref="B1:H20"/>
  <sheetViews>
    <sheetView zoomScale="120" zoomScaleNormal="120" workbookViewId="0">
      <selection activeCell="G18" sqref="G18"/>
    </sheetView>
  </sheetViews>
  <sheetFormatPr defaultRowHeight="15" x14ac:dyDescent="0.25"/>
  <cols>
    <col min="1" max="1" width="4" customWidth="1"/>
    <col min="2" max="2" width="26.7109375" bestFit="1" customWidth="1"/>
    <col min="3" max="3" width="9.140625" style="2"/>
    <col min="4" max="4" width="4" customWidth="1"/>
    <col min="5" max="5" width="21" bestFit="1" customWidth="1"/>
    <col min="6" max="6" width="7.140625" customWidth="1"/>
    <col min="7" max="7" width="9.140625" style="2"/>
  </cols>
  <sheetData>
    <row r="1" spans="2:8" ht="24" x14ac:dyDescent="0.4">
      <c r="B1" s="9" t="s">
        <v>0</v>
      </c>
      <c r="F1" s="10" t="s">
        <v>1</v>
      </c>
    </row>
    <row r="2" spans="2:8" ht="15.75" thickBot="1" x14ac:dyDescent="0.3"/>
    <row r="3" spans="2:8" ht="15.75" thickBot="1" x14ac:dyDescent="0.3">
      <c r="B3" t="s">
        <v>2</v>
      </c>
      <c r="C3" s="6"/>
      <c r="E3" t="s">
        <v>3</v>
      </c>
      <c r="F3" s="14" t="str">
        <f>IF(C3="", "",IF(C3&lt;=24,"20-24",IF(C3&lt;=29,"25-29",IF(C3&lt;=34,"30-34",IF(C3&lt;=39,"35-39",IF(C3&lt;=44,"40-44",IF(C3&lt;=49,"45-49","50+")))))))</f>
        <v/>
      </c>
      <c r="G3" s="11"/>
    </row>
    <row r="4" spans="2:8" ht="15.75" thickBot="1" x14ac:dyDescent="0.3">
      <c r="B4" t="s">
        <v>4</v>
      </c>
      <c r="C4" s="6"/>
      <c r="E4" t="s">
        <v>5</v>
      </c>
      <c r="F4" s="14" t="str">
        <f>IF(C3="","",IF(C3&lt;=29,"20-29",IF(C3&lt;=39,"30-39",IF(C3&lt;=49,"40-49","50+"))))</f>
        <v/>
      </c>
      <c r="G4" s="11"/>
    </row>
    <row r="5" spans="2:8" x14ac:dyDescent="0.25">
      <c r="C5" s="13"/>
      <c r="F5" s="14"/>
      <c r="G5" s="11"/>
    </row>
    <row r="6" spans="2:8" ht="15.75" thickBot="1" x14ac:dyDescent="0.3">
      <c r="B6" t="s">
        <v>6</v>
      </c>
      <c r="C6" s="12" t="str">
        <f>IF(C7="", "Please enter row time","")</f>
        <v>Please enter row time</v>
      </c>
      <c r="F6" s="15"/>
      <c r="G6" s="12" t="str">
        <f>IF(AND(C3="", C4=""),"Please enter age and gender above",IF(C4="","Please enter gender above",IF(C3="","Please enter age above","")))</f>
        <v>Please enter age and gender above</v>
      </c>
    </row>
    <row r="7" spans="2:8" ht="15.75" thickBot="1" x14ac:dyDescent="0.3">
      <c r="B7" t="s">
        <v>7</v>
      </c>
      <c r="C7" s="5"/>
      <c r="E7" t="s">
        <v>8</v>
      </c>
      <c r="F7" s="16" t="str" cm="1">
        <f t="array" ref="F7">IF(OR(C7="", C4="",F4=""),"",IFERROR(INDEX('Data Tables'!F2:'Data Tables'!I806, MATCH(1, (C4='Data Tables'!G2:G806)*(F4='Data Tables'!F2:F806)*(_xlfn.NUMBERVALUE(C7)&lt;=_xlfn.NUMBERVALUE('Data Tables'!I2:I806)),0),3), "Error! Make sure time is entered as mm:ss"))</f>
        <v/>
      </c>
      <c r="G7" s="12" t="str">
        <f>IF(F7&lt;0.06, "Row time does not meet minimum standard", "")</f>
        <v/>
      </c>
    </row>
    <row r="8" spans="2:8" x14ac:dyDescent="0.25">
      <c r="B8" t="s">
        <v>9</v>
      </c>
      <c r="C8" s="11" t="str" cm="1">
        <f t="array" ref="C8">IF(F7="", "", IF(F8="Error! Make sure time is entered as mm:ss", "",INDEX('Data Tables'!A2:D1450, MATCH(1, (C4='Data Tables'!B2:B1450)*(F3='Data Tables'!A2:A1450)*(F8='Data Tables'!C2:C1450),0),4)))</f>
        <v/>
      </c>
      <c r="E8" t="s">
        <v>10</v>
      </c>
      <c r="F8" s="16" t="str">
        <f>IF(F7="","",IF(F7="Error! Make sure time is entered as mm:ss","Error! Make sure time is entered as mm:ss",IF(ROUND(0.8-F7,2)&lt;0.06,0.06,ROUND(0.8-F7,2))))</f>
        <v/>
      </c>
      <c r="G8" s="12"/>
    </row>
    <row r="9" spans="2:8" x14ac:dyDescent="0.25">
      <c r="C9"/>
      <c r="F9" s="11"/>
      <c r="G9" s="12"/>
    </row>
    <row r="10" spans="2:8" ht="15.75" thickBot="1" x14ac:dyDescent="0.3">
      <c r="B10" t="s">
        <v>11</v>
      </c>
      <c r="C10" s="12" t="str">
        <f>IF(C11="", "Please enter run time","")</f>
        <v>Please enter run time</v>
      </c>
      <c r="F10" s="12"/>
      <c r="G10" s="12" t="str">
        <f>IF(AND(C3="", C4=""),"Please enter age and gender above",IF(C4="","Please enter gender above",IF(C3="","Please enter age above","")))</f>
        <v>Please enter age and gender above</v>
      </c>
    </row>
    <row r="11" spans="2:8" ht="15.75" thickBot="1" x14ac:dyDescent="0.3">
      <c r="B11" t="s">
        <v>12</v>
      </c>
      <c r="C11" s="5"/>
      <c r="E11" t="s">
        <v>13</v>
      </c>
      <c r="F11" s="16" t="str" cm="1">
        <f t="array" ref="F11">IF(OR(C11="",C4="",F3=""),"",IFERROR(INDEX('Data Tables'!A2:D1450,MATCH(1,(C4='Data Tables'!B2:B1450)*(F3='Data Tables'!A2:A1450)*(_xlfn.NUMBERVALUE(C11)&lt;=_xlfn.NUMBERVALUE('Data Tables'!D2:D1450)),0),3),"Error! Make sure time is entered as mm:ss"))</f>
        <v/>
      </c>
      <c r="G11" s="12" t="str">
        <f>IF(F11&lt;0.06, "Run time does not meet minimum standard", "")</f>
        <v/>
      </c>
      <c r="H11" s="8"/>
    </row>
    <row r="12" spans="2:8" x14ac:dyDescent="0.25">
      <c r="B12" t="s">
        <v>14</v>
      </c>
      <c r="C12" s="11" t="str" cm="1">
        <f t="array" ref="C12">IF(F12="", "", IF(F12="Error! Make sure time is entered as mm:ss", "", INDEX('Data Tables'!F2:I806, MATCH(1, (C4='Data Tables'!G2:G806)*(F4='Data Tables'!F2:F806)*(F12='Data Tables'!H2:H806),0),4)))</f>
        <v/>
      </c>
      <c r="E12" t="s">
        <v>15</v>
      </c>
      <c r="F12" s="16" t="str">
        <f>IF(F11="", "", IF(F11="Error! Make sure time is entered as mm:ss", "Error! Make sure time is entered as mm:ss", IF(ROUND(0.8-F11, 2)&lt;0.06, 0.06, ROUND(0.8-F11,2))))</f>
        <v/>
      </c>
      <c r="G12" s="12"/>
    </row>
    <row r="13" spans="2:8" x14ac:dyDescent="0.25">
      <c r="C13" s="4"/>
      <c r="F13" s="15"/>
      <c r="G13" s="12"/>
    </row>
    <row r="14" spans="2:8" ht="15.75" thickBot="1" x14ac:dyDescent="0.3">
      <c r="B14" t="s">
        <v>16</v>
      </c>
      <c r="F14" s="15"/>
      <c r="G14" s="12" t="str">
        <f>IF(AND(C3="", C4=""),"Please enter age and gender above",IF(C4="","Please enter gender above",IF(C3="","Please enter age above","")))</f>
        <v>Please enter age and gender above</v>
      </c>
    </row>
    <row r="15" spans="2:8" ht="15.75" thickBot="1" x14ac:dyDescent="0.3">
      <c r="B15" t="s">
        <v>7</v>
      </c>
      <c r="C15" s="5"/>
      <c r="D15" s="3"/>
      <c r="E15" t="s">
        <v>8</v>
      </c>
      <c r="F15" s="16" t="str" cm="1">
        <f t="array" ref="F15">IF(OR(C15="",C4="",F4=""),"",IFERROR(INDEX('Data Tables'!F2:'Data Tables'!I806, MATCH(1, (C4='Data Tables'!G2:G806)*(F4='Data Tables'!F2:F806)*(_xlfn.NUMBERVALUE(C15)&lt;=_xlfn.NUMBERVALUE('Data Tables'!I2:I806)),0),3),0))</f>
        <v/>
      </c>
      <c r="G15" s="12" t="str" cm="1">
        <f t="array" ref="G15">IF(OR(F4="",C4=""),"",IF(C15="","Please enter row time",IF(IFERROR(INDEX('Data Tables'!F2:I806,MATCH(1,(C4='Data Tables'!G2:G806)*(F4='Data Tables'!F2:F806)*(_xlfn.NUMBERVALUE(C15)&lt;=_xlfn.NUMBERVALUE('Data Tables'!I2:I806)),0),3),"x")="x","Error! Make sure time is entered as mm:ss","")))</f>
        <v/>
      </c>
    </row>
    <row r="16" spans="2:8" ht="15.75" thickBot="1" x14ac:dyDescent="0.3">
      <c r="B16" t="s">
        <v>12</v>
      </c>
      <c r="C16" s="5"/>
      <c r="D16" s="3"/>
      <c r="E16" t="s">
        <v>13</v>
      </c>
      <c r="F16" s="16" t="str" cm="1">
        <f t="array" ref="F16">IF(OR(C16="",C4="",F3=""),"",IFERROR(INDEX('Data Tables'!A2:D1450,MATCH(1,(C4='Data Tables'!B2:B1450)*(F3='Data Tables'!A2:A1450)*(_xlfn.NUMBERVALUE(C16)&lt;=_xlfn.NUMBERVALUE('Data Tables'!D2:D1450)),0),3),0))</f>
        <v/>
      </c>
      <c r="G16" s="12" t="str" cm="1">
        <f t="array" ref="G16">IF(OR(F3="",C4=""),"",IF(C16="","Please enter run time",IF(IFERROR(INDEX('Data Tables'!A2:D1388,MATCH(1,(C4='Data Tables'!B2:B1388)*(F3='Data Tables'!A2:A1388)*(_xlfn.NUMBERVALUE(C16)&lt;=_xlfn.NUMBERVALUE('Data Tables'!D2:D1388)),0),3),"x")="x","Error! Make sure time is entered as mm:ss","")))</f>
        <v/>
      </c>
    </row>
    <row r="17" spans="2:7" x14ac:dyDescent="0.25">
      <c r="E17" t="s">
        <v>17</v>
      </c>
      <c r="F17" s="17" t="str">
        <f>IF(OR(C15="",C16="", C4="",C3=""), "",(F16+F15)/2)</f>
        <v/>
      </c>
      <c r="G17" s="12" t="str">
        <f>IF(F17="", "", IF(AND(F17&gt;=0.4, F16&gt;= 0.06,F15&gt;= 0.06), "Pass!", "Fail :("))</f>
        <v/>
      </c>
    </row>
    <row r="18" spans="2:7" ht="15.75" thickBot="1" x14ac:dyDescent="0.3">
      <c r="F18" s="11"/>
      <c r="G18" s="12" t="str">
        <f>IF(AND(C3="", C4=""),"Please enter age and gender above",IF(C4="","Please enter gender above",IF(C3="","Please enter age above","")))</f>
        <v>Please enter age and gender above</v>
      </c>
    </row>
    <row r="19" spans="2:7" ht="15.75" thickBot="1" x14ac:dyDescent="0.3">
      <c r="B19" t="s">
        <v>18</v>
      </c>
      <c r="C19" s="7"/>
      <c r="E19" t="s">
        <v>19</v>
      </c>
      <c r="F19" s="11" t="str" cm="1">
        <f t="array" ref="F19">IFERROR(IF(C19="", "",INDEX('Data Tables'!F2:I806, MATCH(1, (C4='Data Tables'!G2:G806)*(F4='Data Tables'!F2:F806)*(C19='Data Tables'!H2:H806),0),4)), "")</f>
        <v/>
      </c>
      <c r="G19" s="12" t="str" cm="1">
        <f t="array" ref="G19">IF(OR(F3="",C4=""),"",IF(C19="", "", IF(IFERROR(INDEX('Data Tables'!F2:I806,MATCH(1,(C4='Data Tables'!G2:G806)*(F4='Data Tables'!F2:F806)*(C19='Data Tables'!H2:H806),0),4),"x")="x", "Error! Please enter a percentage between 1% and 99%", "")))</f>
        <v/>
      </c>
    </row>
    <row r="20" spans="2:7" ht="15.75" thickBot="1" x14ac:dyDescent="0.3">
      <c r="B20" t="s">
        <v>20</v>
      </c>
      <c r="C20" s="7"/>
      <c r="E20" t="s">
        <v>21</v>
      </c>
      <c r="F20" s="11" t="str" cm="1">
        <f t="array" ref="F20">IFERROR(IF(C20="","",INDEX('Data Tables'!A2:D1450,MATCH(1,(C4='Data Tables'!B2:B1450)*(F3='Data Tables'!A2:A1450)*(C20='Data Tables'!C2:C1450),0),4)), "")</f>
        <v/>
      </c>
      <c r="G20" s="11" t="str" cm="1">
        <f t="array" ref="G20">IF(OR(F3="",C4=""),"",IF(C20="", "", IF(IFERROR(INDEX('Data Tables'!A2:D1450,MATCH(1,(C4='Data Tables'!B2:B1450)*(F3='Data Tables'!A2:A1450)*(C20='Data Tables'!C2:C1450),0),4), "x")="x", "Error! Please enter a percentage between 1% and 99%", "")))</f>
        <v/>
      </c>
    </row>
  </sheetData>
  <sheetProtection sheet="1" objects="1" scenarios="1"/>
  <dataValidations count="1">
    <dataValidation type="whole" allowBlank="1" showInputMessage="1" showErrorMessage="1" sqref="C3" xr:uid="{2C954B16-1628-421F-BDDB-1C0B79FC276A}">
      <formula1>20</formula1>
      <formula2>65</formula2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92241DA-0D8B-4B6C-8672-004D9AB9CD1C}">
          <x14:formula1>
            <xm:f>'Data Tables'!$L$4:$L$5</xm:f>
          </x14:formula1>
          <xm:sqref>C4:C5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CD697-9B4E-4E72-8092-D352040AE245}">
  <dimension ref="A1:AB1001"/>
  <sheetViews>
    <sheetView tabSelected="1" workbookViewId="0">
      <selection activeCell="A2" sqref="A2"/>
    </sheetView>
  </sheetViews>
  <sheetFormatPr defaultRowHeight="15" x14ac:dyDescent="0.25"/>
  <cols>
    <col min="1" max="1" width="28.5703125" style="19" customWidth="1"/>
    <col min="2" max="2" width="7.7109375" style="20" bestFit="1" customWidth="1"/>
    <col min="3" max="3" width="4.42578125" style="13" bestFit="1" customWidth="1"/>
    <col min="4" max="4" width="10" style="20" bestFit="1" customWidth="1"/>
    <col min="5" max="5" width="9.5703125" style="20" bestFit="1" customWidth="1"/>
    <col min="6" max="6" width="15" style="18" bestFit="1" customWidth="1"/>
    <col min="7" max="7" width="14.5703125" style="18" bestFit="1" customWidth="1"/>
    <col min="8" max="8" width="8.42578125" style="18" bestFit="1" customWidth="1"/>
    <col min="9" max="9" width="9.42578125" style="14" bestFit="1" customWidth="1"/>
    <col min="10" max="10" width="14.28515625" style="14" hidden="1" customWidth="1"/>
    <col min="11" max="11" width="14" style="14" hidden="1" customWidth="1"/>
    <col min="12" max="12" width="9.140625" style="15"/>
    <col min="13" max="28" width="9.140625" style="21"/>
  </cols>
  <sheetData>
    <row r="1" spans="1:12" ht="15.75" x14ac:dyDescent="0.25">
      <c r="A1" s="22" t="s">
        <v>22</v>
      </c>
      <c r="B1" s="23" t="s">
        <v>23</v>
      </c>
      <c r="C1" s="23" t="s">
        <v>24</v>
      </c>
      <c r="D1" s="23" t="s">
        <v>19</v>
      </c>
      <c r="E1" s="23" t="s">
        <v>21</v>
      </c>
      <c r="F1" s="24" t="s">
        <v>25</v>
      </c>
      <c r="G1" s="24" t="s">
        <v>26</v>
      </c>
      <c r="H1" s="24" t="s">
        <v>27</v>
      </c>
      <c r="I1" s="25" t="s">
        <v>28</v>
      </c>
      <c r="J1" s="14" t="s">
        <v>29</v>
      </c>
      <c r="K1" s="14" t="s">
        <v>30</v>
      </c>
    </row>
    <row r="2" spans="1:12" x14ac:dyDescent="0.25">
      <c r="F2" s="18" t="str" cm="1">
        <f t="array" ref="F2">IF(OR(B2="", C2="", D2=""),"",IFERROR(INDEX('Data Tables'!F2:'Data Tables'!I806, MATCH(1, (B2='Data Tables'!G2:G806)*(J2='Data Tables'!F2:F806)*(_xlfn.NUMBERVALUE(D2)&lt;=_xlfn.NUMBERVALUE('Data Tables'!I2:I806)),0),3), "Error!"))</f>
        <v/>
      </c>
      <c r="G2" s="18" t="str" cm="1">
        <f t="array" ref="G2">IF(OR(B2="",C2="", E2=""),"",IFERROR(INDEX('Data Tables'!A2:D1450,MATCH(1,(B2='Data Tables'!B2:B1450)*(K2='Data Tables'!A2:A1450)*(_xlfn.NUMBERVALUE(E2)&lt;=_xlfn.NUMBERVALUE('Data Tables'!D2:D1450)),0),3),"Error!"))</f>
        <v/>
      </c>
      <c r="H2" s="18" t="str">
        <f>IF(OR(F2="Error!",G2="Error!"),"",IF(OR(B2="",C2="",D2="",E2=""),"",(F2+G2)/2))</f>
        <v/>
      </c>
      <c r="I2" s="14" t="str">
        <f>IF(H2="", "", IF(AND(H2&gt;=0.4, F2&gt;= 0.06,G2&gt;= 0.06), "Pass!", "Fail :("))</f>
        <v/>
      </c>
      <c r="J2" s="14" t="str">
        <f>IF(C2="","",IF(C2&lt;=29,"20-29",IF(C2&lt;=39,"30-39",IF(C2&lt;=49,"40-49","50+"))))</f>
        <v/>
      </c>
      <c r="K2" s="14" t="str">
        <f>IF(C2="", "",IF(C2&lt;=24,"20-24",IF(C2&lt;=29,"25-29",IF(C2&lt;=34,"30-34",IF(C2&lt;=39,"35-39",IF(C2&lt;=44,"40-44",IF(C2&lt;=49,"45-49","50+")))))))</f>
        <v/>
      </c>
      <c r="L2" s="15" t="str">
        <f>IFERROR(IF(AND(H2&gt;=0.4,F2&gt;=0.06,G2&gt;=0.06),"",IF(AND(F2&lt;0.06, G2&gt;=0.06),"Does not meet minimum row standard",IF(AND(G2&lt;0.06, F2&gt;=0.06),"Does not meet minimum run standard",IF(AND(F2&lt;0.06, G2&lt;0.06), "Does not meet minimum standard", "Does not meet minimum average")))), "")</f>
        <v/>
      </c>
    </row>
    <row r="3" spans="1:12" x14ac:dyDescent="0.25">
      <c r="F3" s="18" t="str" cm="1">
        <f t="array" ref="F3">IF(OR(B3="", C3="", D3=""),"",IFERROR(INDEX('Data Tables'!F3:'Data Tables'!I807, MATCH(1, (B3='Data Tables'!G3:G807)*(J3='Data Tables'!F3:F807)*(_xlfn.NUMBERVALUE(D3)&lt;=_xlfn.NUMBERVALUE('Data Tables'!I3:I807)),0),3), "Error!"))</f>
        <v/>
      </c>
      <c r="G3" s="18" t="str" cm="1">
        <f t="array" ref="G3">IF(OR(B3="",C3="", E3=""),"",IFERROR(INDEX('Data Tables'!A3:D1451,MATCH(1,(B3='Data Tables'!B3:B1451)*(K3='Data Tables'!A3:A1451)*(_xlfn.NUMBERVALUE(E3)&lt;=_xlfn.NUMBERVALUE('Data Tables'!D3:D1451)),0),3),"Error!"))</f>
        <v/>
      </c>
      <c r="H3" s="18" t="str">
        <f>IF(OR(F3="Error!",G3="Error!"),"",IF(OR(B3="",C3="",D3="",E3=""),"",(F3+G3)/2))</f>
        <v/>
      </c>
      <c r="I3" s="14" t="str">
        <f>IF(H3="", "", IF(AND(H3&gt;=0.4, F3&gt;= 0.06,G3&gt;= 0.06), "Pass!", "Fail :("))</f>
        <v/>
      </c>
      <c r="J3" s="14" t="str">
        <f t="shared" ref="J3:J66" si="0">IF(C3="","",IF(C3&lt;=29,"20-29",IF(C3&lt;=39,"30-39",IF(C3&lt;=49,"40-49","50+"))))</f>
        <v/>
      </c>
      <c r="K3" s="14" t="str">
        <f t="shared" ref="K3:K66" si="1">IF(C3="", "",IF(C3&lt;=24,"20-24",IF(C3&lt;=29,"25-29",IF(C3&lt;=34,"30-34",IF(C3&lt;=39,"35-39",IF(C3&lt;=44,"40-44",IF(C3&lt;=49,"45-49","50+")))))))</f>
        <v/>
      </c>
      <c r="L3" s="15" t="str">
        <f>IFERROR(IF(AND(H3&gt;=0.4,F3&gt;=0.06,G3&gt;=0.06),"",IF(AND(F3&lt;0.06, G3&gt;=0.06),"Does not meet minimum row standard",IF(AND(G3&lt;0.06, F3&gt;=0.06),"Does not meet minimum run standard",IF(AND(F3&lt;0.06, G3&lt;0.06), "Does not meet minimum standard", "Does not meet minimum average")))), "")</f>
        <v/>
      </c>
    </row>
    <row r="4" spans="1:12" x14ac:dyDescent="0.25">
      <c r="F4" s="18" t="str" cm="1">
        <f t="array" ref="F4">IF(OR(B4="", C4="", D4=""),"",IFERROR(INDEX('Data Tables'!F4:'Data Tables'!I808, MATCH(1, (B4='Data Tables'!G4:G808)*(J4='Data Tables'!F4:F808)*(_xlfn.NUMBERVALUE(D4)&lt;=_xlfn.NUMBERVALUE('Data Tables'!I4:I808)),0),3), "Error!"))</f>
        <v/>
      </c>
      <c r="G4" s="18" t="str" cm="1">
        <f t="array" ref="G4">IF(OR(B4="",C4="", E4=""),"",IFERROR(INDEX('Data Tables'!A4:D1452,MATCH(1,(B4='Data Tables'!B4:B1452)*(K4='Data Tables'!A4:A1452)*(_xlfn.NUMBERVALUE(E4)&lt;=_xlfn.NUMBERVALUE('Data Tables'!D4:D1452)),0),3),"Error!"))</f>
        <v/>
      </c>
      <c r="H4" s="18" t="str">
        <f>IF(OR(F4="Error!",G4="Error!"),"",IF(OR(B4="",C4="",D4="",E4=""),"",(F4+G4)/2))</f>
        <v/>
      </c>
      <c r="I4" s="14" t="str">
        <f>IF(H4="", "", IF(AND(H4&gt;=0.4, F4&gt;= 0.06,G4&gt;= 0.06), "Pass!", "Fail :("))</f>
        <v/>
      </c>
      <c r="J4" s="14" t="str">
        <f t="shared" si="0"/>
        <v/>
      </c>
      <c r="K4" s="14" t="str">
        <f t="shared" si="1"/>
        <v/>
      </c>
      <c r="L4" s="15" t="str">
        <f>IFERROR(IF(AND(H4&gt;=0.4,F4&gt;=0.06,G4&gt;=0.06),"",IF(AND(F4&lt;0.06, G4&gt;=0.06),"Does not meet minimum row standard",IF(AND(G4&lt;0.06, F4&gt;=0.06),"Does not meet minimum run standard",IF(AND(F4&lt;0.06, G4&lt;0.06), "Does not meet minimum standard", "Does not meet minimum average")))), "")</f>
        <v/>
      </c>
    </row>
    <row r="5" spans="1:12" x14ac:dyDescent="0.25">
      <c r="F5" s="18" t="str" cm="1">
        <f t="array" ref="F5">IF(OR(B5="", C5="", D5=""),"",IFERROR(INDEX('Data Tables'!F5:'Data Tables'!I809, MATCH(1, (B5='Data Tables'!G5:G809)*(J5='Data Tables'!F5:F809)*(_xlfn.NUMBERVALUE(D5)&lt;=_xlfn.NUMBERVALUE('Data Tables'!I5:I809)),0),3), "Error!"))</f>
        <v/>
      </c>
      <c r="G5" s="18" t="str" cm="1">
        <f t="array" ref="G5">IF(OR(B5="",C5="", E5=""),"",IFERROR(INDEX('Data Tables'!A5:D1453,MATCH(1,(B5='Data Tables'!B5:B1453)*(K5='Data Tables'!A5:A1453)*(_xlfn.NUMBERVALUE(E5)&lt;=_xlfn.NUMBERVALUE('Data Tables'!D5:D1453)),0),3),"Error!"))</f>
        <v/>
      </c>
      <c r="H5" s="18" t="str">
        <f>IF(OR(F5="Error!",G5="Error!"),"",IF(OR(B5="",C5="",D5="",E5=""),"",(F5+G5)/2))</f>
        <v/>
      </c>
      <c r="I5" s="14" t="str">
        <f>IF(H5="", "", IF(AND(H5&gt;=0.4, F5&gt;= 0.06,G5&gt;= 0.06), "Pass!", "Fail :("))</f>
        <v/>
      </c>
      <c r="J5" s="14" t="str">
        <f t="shared" si="0"/>
        <v/>
      </c>
      <c r="K5" s="14" t="str">
        <f t="shared" si="1"/>
        <v/>
      </c>
      <c r="L5" s="15" t="str">
        <f>IFERROR(IF(AND(H5&gt;=0.4,F5&gt;=0.06,G5&gt;=0.06),"",IF(AND(F5&lt;0.06, G5&gt;=0.06),"Does not meet minimum row standard",IF(AND(G5&lt;0.06, F5&gt;=0.06),"Does not meet minimum run standard",IF(AND(F5&lt;0.06, G5&lt;0.06), "Does not meet minimum standard", "Does not meet minimum average")))), "")</f>
        <v/>
      </c>
    </row>
    <row r="6" spans="1:12" x14ac:dyDescent="0.25">
      <c r="F6" s="18" t="str" cm="1">
        <f t="array" ref="F6">IF(OR(B6="", C6="", D6=""),"",IFERROR(INDEX('Data Tables'!F6:'Data Tables'!I810, MATCH(1, (B6='Data Tables'!G6:G810)*(J6='Data Tables'!F6:F810)*(_xlfn.NUMBERVALUE(D6)&lt;=_xlfn.NUMBERVALUE('Data Tables'!I6:I810)),0),3), "Error!"))</f>
        <v/>
      </c>
      <c r="G6" s="18" t="str" cm="1">
        <f t="array" ref="G6">IF(OR(B6="",C6="", E6=""),"",IFERROR(INDEX('Data Tables'!A6:D1454,MATCH(1,(B6='Data Tables'!B6:B1454)*(K6='Data Tables'!A6:A1454)*(_xlfn.NUMBERVALUE(E6)&lt;=_xlfn.NUMBERVALUE('Data Tables'!D6:D1454)),0),3),"Error!"))</f>
        <v/>
      </c>
      <c r="H6" s="18" t="str">
        <f>IF(OR(F6="Error!",G6="Error!"),"",IF(OR(B6="",C6="",D6="",E6=""),"",(F6+G6)/2))</f>
        <v/>
      </c>
      <c r="I6" s="14" t="str">
        <f>IF(H6="", "", IF(AND(H6&gt;=0.4, F6&gt;= 0.06,G6&gt;= 0.06), "Pass!", "Fail :("))</f>
        <v/>
      </c>
      <c r="J6" s="14" t="str">
        <f t="shared" si="0"/>
        <v/>
      </c>
      <c r="K6" s="14" t="str">
        <f t="shared" si="1"/>
        <v/>
      </c>
      <c r="L6" s="15" t="str">
        <f>IFERROR(IF(AND(H6&gt;=0.4,F6&gt;=0.06,G6&gt;=0.06),"",IF(AND(F6&lt;0.06, G6&gt;=0.06),"Does not meet minimum row standard",IF(AND(G6&lt;0.06, F6&gt;=0.06),"Does not meet minimum run standard",IF(AND(F6&lt;0.06, G6&lt;0.06), "Does not meet minimum standard", "Does not meet minimum average")))), "")</f>
        <v/>
      </c>
    </row>
    <row r="7" spans="1:12" x14ac:dyDescent="0.25">
      <c r="F7" s="18" t="str" cm="1">
        <f t="array" ref="F7">IF(OR(B7="", C7="", D7=""),"",IFERROR(INDEX('Data Tables'!F7:'Data Tables'!I811, MATCH(1, (B7='Data Tables'!G7:G811)*(J7='Data Tables'!F7:F811)*(_xlfn.NUMBERVALUE(D7)&lt;=_xlfn.NUMBERVALUE('Data Tables'!I7:I811)),0),3), "Error!"))</f>
        <v/>
      </c>
      <c r="G7" s="18" t="str" cm="1">
        <f t="array" ref="G7">IF(OR(B7="",C7="", E7=""),"",IFERROR(INDEX('Data Tables'!A7:D1455,MATCH(1,(B7='Data Tables'!B7:B1455)*(K7='Data Tables'!A7:A1455)*(_xlfn.NUMBERVALUE(E7)&lt;=_xlfn.NUMBERVALUE('Data Tables'!D7:D1455)),0),3),"Error!"))</f>
        <v/>
      </c>
      <c r="H7" s="18" t="str">
        <f>IF(OR(F7="Error!",G7="Error!"),"",IF(OR(B7="",C7="",D7="",E7=""),"",(F7+G7)/2))</f>
        <v/>
      </c>
      <c r="I7" s="14" t="str">
        <f>IF(H7="", "", IF(AND(H7&gt;=0.4, F7&gt;= 0.06,G7&gt;= 0.06), "Pass!", "Fail :("))</f>
        <v/>
      </c>
      <c r="J7" s="14" t="str">
        <f t="shared" si="0"/>
        <v/>
      </c>
      <c r="K7" s="14" t="str">
        <f t="shared" si="1"/>
        <v/>
      </c>
      <c r="L7" s="15" t="str">
        <f>IFERROR(IF(AND(H7&gt;=0.4,F7&gt;=0.06,G7&gt;=0.06),"",IF(AND(F7&lt;0.06, G7&gt;=0.06),"Does not meet minimum row standard",IF(AND(G7&lt;0.06, F7&gt;=0.06),"Does not meet minimum run standard",IF(AND(F7&lt;0.06, G7&lt;0.06), "Does not meet minimum standard", "Does not meet minimum average")))), "")</f>
        <v/>
      </c>
    </row>
    <row r="8" spans="1:12" x14ac:dyDescent="0.25">
      <c r="F8" s="18" t="str" cm="1">
        <f t="array" ref="F8">IF(OR(B8="", C8="", D8=""),"",IFERROR(INDEX('Data Tables'!F8:'Data Tables'!I812, MATCH(1, (B8='Data Tables'!G8:G812)*(J8='Data Tables'!F8:F812)*(_xlfn.NUMBERVALUE(D8)&lt;=_xlfn.NUMBERVALUE('Data Tables'!I8:I812)),0),3), "Error!"))</f>
        <v/>
      </c>
      <c r="G8" s="18" t="str" cm="1">
        <f t="array" ref="G8">IF(OR(B8="",C8="", E8=""),"",IFERROR(INDEX('Data Tables'!A8:D1456,MATCH(1,(B8='Data Tables'!B8:B1456)*(K8='Data Tables'!A8:A1456)*(_xlfn.NUMBERVALUE(E8)&lt;=_xlfn.NUMBERVALUE('Data Tables'!D8:D1456)),0),3),"Error!"))</f>
        <v/>
      </c>
      <c r="H8" s="18" t="str">
        <f>IF(OR(F8="Error!",G8="Error!"),"",IF(OR(B8="",C8="",D8="",E8=""),"",(F8+G8)/2))</f>
        <v/>
      </c>
      <c r="I8" s="14" t="str">
        <f>IF(H8="", "", IF(AND(H8&gt;=0.4, F8&gt;= 0.06,G8&gt;= 0.06), "Pass!", "Fail :("))</f>
        <v/>
      </c>
      <c r="J8" s="14" t="str">
        <f t="shared" si="0"/>
        <v/>
      </c>
      <c r="K8" s="14" t="str">
        <f t="shared" si="1"/>
        <v/>
      </c>
      <c r="L8" s="15" t="str">
        <f>IFERROR(IF(AND(H8&gt;=0.4,F8&gt;=0.06,G8&gt;=0.06),"",IF(AND(F8&lt;0.06, G8&gt;=0.06),"Does not meet minimum row standard",IF(AND(G8&lt;0.06, F8&gt;=0.06),"Does not meet minimum run standard",IF(AND(F8&lt;0.06, G8&lt;0.06), "Does not meet minimum standard", "Does not meet minimum average")))), "")</f>
        <v/>
      </c>
    </row>
    <row r="9" spans="1:12" x14ac:dyDescent="0.25">
      <c r="F9" s="18" t="str" cm="1">
        <f t="array" ref="F9">IF(OR(B9="", C9="", D9=""),"",IFERROR(INDEX('Data Tables'!F9:'Data Tables'!I813, MATCH(1, (B9='Data Tables'!G9:G813)*(J9='Data Tables'!F9:F813)*(_xlfn.NUMBERVALUE(D9)&lt;=_xlfn.NUMBERVALUE('Data Tables'!I9:I813)),0),3), "Error!"))</f>
        <v/>
      </c>
      <c r="G9" s="18" t="str" cm="1">
        <f t="array" ref="G9">IF(OR(B9="",C9="", E9=""),"",IFERROR(INDEX('Data Tables'!A9:D1457,MATCH(1,(B9='Data Tables'!B9:B1457)*(K9='Data Tables'!A9:A1457)*(_xlfn.NUMBERVALUE(E9)&lt;=_xlfn.NUMBERVALUE('Data Tables'!D9:D1457)),0),3),"Error!"))</f>
        <v/>
      </c>
      <c r="H9" s="18" t="str">
        <f>IF(OR(F9="Error!",G9="Error!"),"",IF(OR(B9="",C9="",D9="",E9=""),"",(F9+G9)/2))</f>
        <v/>
      </c>
      <c r="I9" s="14" t="str">
        <f>IF(H9="", "", IF(AND(H9&gt;=0.4, F9&gt;= 0.06,G9&gt;= 0.06), "Pass!", "Fail :("))</f>
        <v/>
      </c>
      <c r="J9" s="14" t="str">
        <f t="shared" si="0"/>
        <v/>
      </c>
      <c r="K9" s="14" t="str">
        <f t="shared" si="1"/>
        <v/>
      </c>
      <c r="L9" s="15" t="str">
        <f>IFERROR(IF(AND(H9&gt;=0.4,F9&gt;=0.06,G9&gt;=0.06),"",IF(AND(F9&lt;0.06, G9&gt;=0.06),"Does not meet minimum row standard",IF(AND(G9&lt;0.06, F9&gt;=0.06),"Does not meet minimum run standard",IF(AND(F9&lt;0.06, G9&lt;0.06), "Does not meet minimum standard", "Does not meet minimum average")))), "")</f>
        <v/>
      </c>
    </row>
    <row r="10" spans="1:12" x14ac:dyDescent="0.25">
      <c r="F10" s="18" t="str" cm="1">
        <f t="array" ref="F10">IF(OR(B10="", C10="", D10=""),"",IFERROR(INDEX('Data Tables'!F10:'Data Tables'!I814, MATCH(1, (B10='Data Tables'!G10:G814)*(J10='Data Tables'!F10:F814)*(_xlfn.NUMBERVALUE(D10)&lt;=_xlfn.NUMBERVALUE('Data Tables'!I10:I814)),0),3), "Error!"))</f>
        <v/>
      </c>
      <c r="G10" s="18" t="str" cm="1">
        <f t="array" ref="G10">IF(OR(B10="",C10="", E10=""),"",IFERROR(INDEX('Data Tables'!A10:D1458,MATCH(1,(B10='Data Tables'!B10:B1458)*(K10='Data Tables'!A10:A1458)*(_xlfn.NUMBERVALUE(E10)&lt;=_xlfn.NUMBERVALUE('Data Tables'!D10:D1458)),0),3),"Error!"))</f>
        <v/>
      </c>
      <c r="H10" s="18" t="str">
        <f>IF(OR(F10="Error!",G10="Error!"),"",IF(OR(B10="",C10="",D10="",E10=""),"",(F10+G10)/2))</f>
        <v/>
      </c>
      <c r="I10" s="14" t="str">
        <f>IF(H10="", "", IF(AND(H10&gt;=0.4, F10&gt;= 0.06,G10&gt;= 0.06), "Pass!", "Fail :("))</f>
        <v/>
      </c>
      <c r="J10" s="14" t="str">
        <f t="shared" si="0"/>
        <v/>
      </c>
      <c r="K10" s="14" t="str">
        <f t="shared" si="1"/>
        <v/>
      </c>
      <c r="L10" s="15" t="str">
        <f>IFERROR(IF(AND(H10&gt;=0.4,F10&gt;=0.06,G10&gt;=0.06),"",IF(AND(F10&lt;0.06, G10&gt;=0.06),"Does not meet minimum row standard",IF(AND(G10&lt;0.06, F10&gt;=0.06),"Does not meet minimum run standard",IF(AND(F10&lt;0.06, G10&lt;0.06), "Does not meet minimum standard", "Does not meet minimum average")))), "")</f>
        <v/>
      </c>
    </row>
    <row r="11" spans="1:12" x14ac:dyDescent="0.25">
      <c r="F11" s="18" t="str" cm="1">
        <f t="array" ref="F11">IF(OR(B11="", C11="", D11=""),"",IFERROR(INDEX('Data Tables'!F11:'Data Tables'!I815, MATCH(1, (B11='Data Tables'!G11:G815)*(J11='Data Tables'!F11:F815)*(_xlfn.NUMBERVALUE(D11)&lt;=_xlfn.NUMBERVALUE('Data Tables'!I11:I815)),0),3), "Error!"))</f>
        <v/>
      </c>
      <c r="G11" s="18" t="str" cm="1">
        <f t="array" ref="G11">IF(OR(B11="",C11="", E11=""),"",IFERROR(INDEX('Data Tables'!A11:D1459,MATCH(1,(B11='Data Tables'!B11:B1459)*(K11='Data Tables'!A11:A1459)*(_xlfn.NUMBERVALUE(E11)&lt;=_xlfn.NUMBERVALUE('Data Tables'!D11:D1459)),0),3),"Error!"))</f>
        <v/>
      </c>
      <c r="H11" s="18" t="str">
        <f>IF(OR(F11="Error!",G11="Error!"),"",IF(OR(B11="",C11="",D11="",E11=""),"",(F11+G11)/2))</f>
        <v/>
      </c>
      <c r="I11" s="14" t="str">
        <f>IF(H11="", "", IF(AND(H11&gt;=0.4, F11&gt;= 0.06,G11&gt;= 0.06), "Pass!", "Fail :("))</f>
        <v/>
      </c>
      <c r="J11" s="14" t="str">
        <f t="shared" si="0"/>
        <v/>
      </c>
      <c r="K11" s="14" t="str">
        <f t="shared" si="1"/>
        <v/>
      </c>
      <c r="L11" s="15" t="str">
        <f>IFERROR(IF(AND(H11&gt;=0.4,F11&gt;=0.06,G11&gt;=0.06),"",IF(AND(F11&lt;0.06, G11&gt;=0.06),"Does not meet minimum row standard",IF(AND(G11&lt;0.06, F11&gt;=0.06),"Does not meet minimum run standard",IF(AND(F11&lt;0.06, G11&lt;0.06), "Does not meet minimum standard", "Does not meet minimum average")))), "")</f>
        <v/>
      </c>
    </row>
    <row r="12" spans="1:12" x14ac:dyDescent="0.25">
      <c r="F12" s="18" t="str" cm="1">
        <f t="array" ref="F12">IF(OR(B12="", C12="", D12=""),"",IFERROR(INDEX('Data Tables'!F12:'Data Tables'!I816, MATCH(1, (B12='Data Tables'!G12:G816)*(J12='Data Tables'!F12:F816)*(_xlfn.NUMBERVALUE(D12)&lt;=_xlfn.NUMBERVALUE('Data Tables'!I12:I816)),0),3), "Error!"))</f>
        <v/>
      </c>
      <c r="G12" s="18" t="str" cm="1">
        <f t="array" ref="G12">IF(OR(B12="",C12="", E12=""),"",IFERROR(INDEX('Data Tables'!A12:D1460,MATCH(1,(B12='Data Tables'!B12:B1460)*(K12='Data Tables'!A12:A1460)*(_xlfn.NUMBERVALUE(E12)&lt;=_xlfn.NUMBERVALUE('Data Tables'!D12:D1460)),0),3),"Error!"))</f>
        <v/>
      </c>
      <c r="H12" s="18" t="str">
        <f>IF(OR(F12="Error!",G12="Error!"),"",IF(OR(B12="",C12="",D12="",E12=""),"",(F12+G12)/2))</f>
        <v/>
      </c>
      <c r="I12" s="14" t="str">
        <f>IF(H12="", "", IF(AND(H12&gt;=0.4, F12&gt;= 0.06,G12&gt;= 0.06), "Pass!", "Fail :("))</f>
        <v/>
      </c>
      <c r="J12" s="14" t="str">
        <f t="shared" si="0"/>
        <v/>
      </c>
      <c r="K12" s="14" t="str">
        <f t="shared" si="1"/>
        <v/>
      </c>
      <c r="L12" s="15" t="str">
        <f>IFERROR(IF(AND(H12&gt;=0.4,F12&gt;=0.06,G12&gt;=0.06),"",IF(AND(F12&lt;0.06, G12&gt;=0.06),"Does not meet minimum row standard",IF(AND(G12&lt;0.06, F12&gt;=0.06),"Does not meet minimum run standard",IF(AND(F12&lt;0.06, G12&lt;0.06), "Does not meet minimum standard", "Does not meet minimum average")))), "")</f>
        <v/>
      </c>
    </row>
    <row r="13" spans="1:12" x14ac:dyDescent="0.25">
      <c r="F13" s="18" t="str" cm="1">
        <f t="array" ref="F13">IF(OR(B13="", C13="", D13=""),"",IFERROR(INDEX('Data Tables'!F13:'Data Tables'!I817, MATCH(1, (B13='Data Tables'!G13:G817)*(J13='Data Tables'!F13:F817)*(_xlfn.NUMBERVALUE(D13)&lt;=_xlfn.NUMBERVALUE('Data Tables'!I13:I817)),0),3), "Error!"))</f>
        <v/>
      </c>
      <c r="G13" s="18" t="str" cm="1">
        <f t="array" ref="G13">IF(OR(B13="",C13="", E13=""),"",IFERROR(INDEX('Data Tables'!A13:D1461,MATCH(1,(B13='Data Tables'!B13:B1461)*(K13='Data Tables'!A13:A1461)*(_xlfn.NUMBERVALUE(E13)&lt;=_xlfn.NUMBERVALUE('Data Tables'!D13:D1461)),0),3),"Error!"))</f>
        <v/>
      </c>
      <c r="H13" s="18" t="str">
        <f>IF(OR(F13="Error!",G13="Error!"),"",IF(OR(B13="",C13="",D13="",E13=""),"",(F13+G13)/2))</f>
        <v/>
      </c>
      <c r="I13" s="14" t="str">
        <f>IF(H13="", "", IF(AND(H13&gt;=0.4, F13&gt;= 0.06,G13&gt;= 0.06), "Pass!", "Fail :("))</f>
        <v/>
      </c>
      <c r="J13" s="14" t="str">
        <f t="shared" si="0"/>
        <v/>
      </c>
      <c r="K13" s="14" t="str">
        <f t="shared" si="1"/>
        <v/>
      </c>
      <c r="L13" s="15" t="str">
        <f>IFERROR(IF(AND(H13&gt;=0.4,F13&gt;=0.06,G13&gt;=0.06),"",IF(AND(F13&lt;0.06, G13&gt;=0.06),"Does not meet minimum row standard",IF(AND(G13&lt;0.06, F13&gt;=0.06),"Does not meet minimum run standard",IF(AND(F13&lt;0.06, G13&lt;0.06), "Does not meet minimum standard", "Does not meet minimum average")))), "")</f>
        <v/>
      </c>
    </row>
    <row r="14" spans="1:12" x14ac:dyDescent="0.25">
      <c r="F14" s="18" t="str" cm="1">
        <f t="array" ref="F14">IF(OR(B14="", C14="", D14=""),"",IFERROR(INDEX('Data Tables'!F14:'Data Tables'!I818, MATCH(1, (B14='Data Tables'!G14:G818)*(J14='Data Tables'!F14:F818)*(_xlfn.NUMBERVALUE(D14)&lt;=_xlfn.NUMBERVALUE('Data Tables'!I14:I818)),0),3), "Error!"))</f>
        <v/>
      </c>
      <c r="G14" s="18" t="str" cm="1">
        <f t="array" ref="G14">IF(OR(B14="",C14="", E14=""),"",IFERROR(INDEX('Data Tables'!A14:D1462,MATCH(1,(B14='Data Tables'!B14:B1462)*(K14='Data Tables'!A14:A1462)*(_xlfn.NUMBERVALUE(E14)&lt;=_xlfn.NUMBERVALUE('Data Tables'!D14:D1462)),0),3),"Error!"))</f>
        <v/>
      </c>
      <c r="H14" s="18" t="str">
        <f>IF(OR(F14="Error!",G14="Error!"),"",IF(OR(B14="",C14="",D14="",E14=""),"",(F14+G14)/2))</f>
        <v/>
      </c>
      <c r="I14" s="14" t="str">
        <f>IF(H14="", "", IF(AND(H14&gt;=0.4, F14&gt;= 0.06,G14&gt;= 0.06), "Pass!", "Fail :("))</f>
        <v/>
      </c>
      <c r="J14" s="14" t="str">
        <f t="shared" si="0"/>
        <v/>
      </c>
      <c r="K14" s="14" t="str">
        <f t="shared" si="1"/>
        <v/>
      </c>
      <c r="L14" s="15" t="str">
        <f>IFERROR(IF(AND(H14&gt;=0.4,F14&gt;=0.06,G14&gt;=0.06),"",IF(AND(F14&lt;0.06, G14&gt;=0.06),"Does not meet minimum row standard",IF(AND(G14&lt;0.06, F14&gt;=0.06),"Does not meet minimum run standard",IF(AND(F14&lt;0.06, G14&lt;0.06), "Does not meet minimum standard", "Does not meet minimum average")))), "")</f>
        <v/>
      </c>
    </row>
    <row r="15" spans="1:12" x14ac:dyDescent="0.25">
      <c r="F15" s="18" t="str" cm="1">
        <f t="array" ref="F15">IF(OR(B15="", C15="", D15=""),"",IFERROR(INDEX('Data Tables'!F15:'Data Tables'!I819, MATCH(1, (B15='Data Tables'!G15:G819)*(J15='Data Tables'!F15:F819)*(_xlfn.NUMBERVALUE(D15)&lt;=_xlfn.NUMBERVALUE('Data Tables'!I15:I819)),0),3), "Error!"))</f>
        <v/>
      </c>
      <c r="G15" s="18" t="str" cm="1">
        <f t="array" ref="G15">IF(OR(B15="",C15="", E15=""),"",IFERROR(INDEX('Data Tables'!A15:D1463,MATCH(1,(B15='Data Tables'!B15:B1463)*(K15='Data Tables'!A15:A1463)*(_xlfn.NUMBERVALUE(E15)&lt;=_xlfn.NUMBERVALUE('Data Tables'!D15:D1463)),0),3),"Error!"))</f>
        <v/>
      </c>
      <c r="H15" s="18" t="str">
        <f>IF(OR(F15="Error!",G15="Error!"),"",IF(OR(B15="",C15="",D15="",E15=""),"",(F15+G15)/2))</f>
        <v/>
      </c>
      <c r="I15" s="14" t="str">
        <f>IF(H15="", "", IF(AND(H15&gt;=0.4, F15&gt;= 0.06,G15&gt;= 0.06), "Pass!", "Fail :("))</f>
        <v/>
      </c>
      <c r="J15" s="14" t="str">
        <f t="shared" si="0"/>
        <v/>
      </c>
      <c r="K15" s="14" t="str">
        <f t="shared" si="1"/>
        <v/>
      </c>
      <c r="L15" s="15" t="str">
        <f>IFERROR(IF(AND(H15&gt;=0.4,F15&gt;=0.06,G15&gt;=0.06),"",IF(AND(F15&lt;0.06, G15&gt;=0.06),"Does not meet minimum row standard",IF(AND(G15&lt;0.06, F15&gt;=0.06),"Does not meet minimum run standard",IF(AND(F15&lt;0.06, G15&lt;0.06), "Does not meet minimum standard", "Does not meet minimum average")))), "")</f>
        <v/>
      </c>
    </row>
    <row r="16" spans="1:12" x14ac:dyDescent="0.25">
      <c r="F16" s="18" t="str" cm="1">
        <f t="array" ref="F16">IF(OR(B16="", C16="", D16=""),"",IFERROR(INDEX('Data Tables'!F16:'Data Tables'!I820, MATCH(1, (B16='Data Tables'!G16:G820)*(J16='Data Tables'!F16:F820)*(_xlfn.NUMBERVALUE(D16)&lt;=_xlfn.NUMBERVALUE('Data Tables'!I16:I820)),0),3), "Error!"))</f>
        <v/>
      </c>
      <c r="G16" s="18" t="str" cm="1">
        <f t="array" ref="G16">IF(OR(B16="",C16="", E16=""),"",IFERROR(INDEX('Data Tables'!A16:D1464,MATCH(1,(B16='Data Tables'!B16:B1464)*(K16='Data Tables'!A16:A1464)*(_xlfn.NUMBERVALUE(E16)&lt;=_xlfn.NUMBERVALUE('Data Tables'!D16:D1464)),0),3),"Error!"))</f>
        <v/>
      </c>
      <c r="H16" s="18" t="str">
        <f>IF(OR(F16="Error!",G16="Error!"),"",IF(OR(B16="",C16="",D16="",E16=""),"",(F16+G16)/2))</f>
        <v/>
      </c>
      <c r="I16" s="14" t="str">
        <f>IF(H16="", "", IF(AND(H16&gt;=0.4, F16&gt;= 0.06,G16&gt;= 0.06), "Pass!", "Fail :("))</f>
        <v/>
      </c>
      <c r="J16" s="14" t="str">
        <f t="shared" si="0"/>
        <v/>
      </c>
      <c r="K16" s="14" t="str">
        <f t="shared" si="1"/>
        <v/>
      </c>
      <c r="L16" s="15" t="str">
        <f>IFERROR(IF(AND(H16&gt;=0.4,F16&gt;=0.06,G16&gt;=0.06),"",IF(AND(F16&lt;0.06, G16&gt;=0.06),"Does not meet minimum row standard",IF(AND(G16&lt;0.06, F16&gt;=0.06),"Does not meet minimum run standard",IF(AND(F16&lt;0.06, G16&lt;0.06), "Does not meet minimum standard", "Does not meet minimum average")))), "")</f>
        <v/>
      </c>
    </row>
    <row r="17" spans="6:12" x14ac:dyDescent="0.25">
      <c r="F17" s="18" t="str" cm="1">
        <f t="array" ref="F17">IF(OR(B17="", C17="", D17=""),"",IFERROR(INDEX('Data Tables'!F17:'Data Tables'!I821, MATCH(1, (B17='Data Tables'!G17:G821)*(J17='Data Tables'!F17:F821)*(_xlfn.NUMBERVALUE(D17)&lt;=_xlfn.NUMBERVALUE('Data Tables'!I17:I821)),0),3), "Error!"))</f>
        <v/>
      </c>
      <c r="G17" s="18" t="str" cm="1">
        <f t="array" ref="G17">IF(OR(B17="",C17="", E17=""),"",IFERROR(INDEX('Data Tables'!A17:D1465,MATCH(1,(B17='Data Tables'!B17:B1465)*(K17='Data Tables'!A17:A1465)*(_xlfn.NUMBERVALUE(E17)&lt;=_xlfn.NUMBERVALUE('Data Tables'!D17:D1465)),0),3),"Error!"))</f>
        <v/>
      </c>
      <c r="H17" s="18" t="str">
        <f>IF(OR(F17="Error!",G17="Error!"),"",IF(OR(B17="",C17="",D17="",E17=""),"",(F17+G17)/2))</f>
        <v/>
      </c>
      <c r="I17" s="14" t="str">
        <f>IF(H17="", "", IF(AND(H17&gt;=0.4, F17&gt;= 0.06,G17&gt;= 0.06), "Pass!", "Fail :("))</f>
        <v/>
      </c>
      <c r="J17" s="14" t="str">
        <f t="shared" si="0"/>
        <v/>
      </c>
      <c r="K17" s="14" t="str">
        <f t="shared" si="1"/>
        <v/>
      </c>
      <c r="L17" s="15" t="str">
        <f>IFERROR(IF(AND(H17&gt;=0.4,F17&gt;=0.06,G17&gt;=0.06),"",IF(AND(F17&lt;0.06, G17&gt;=0.06),"Does not meet minimum row standard",IF(AND(G17&lt;0.06, F17&gt;=0.06),"Does not meet minimum run standard",IF(AND(F17&lt;0.06, G17&lt;0.06), "Does not meet minimum standard", "Does not meet minimum average")))), "")</f>
        <v/>
      </c>
    </row>
    <row r="18" spans="6:12" x14ac:dyDescent="0.25">
      <c r="F18" s="18" t="str" cm="1">
        <f t="array" ref="F18">IF(OR(B18="", C18="", D18=""),"",IFERROR(INDEX('Data Tables'!F18:'Data Tables'!I822, MATCH(1, (B18='Data Tables'!G18:G822)*(J18='Data Tables'!F18:F822)*(_xlfn.NUMBERVALUE(D18)&lt;=_xlfn.NUMBERVALUE('Data Tables'!I18:I822)),0),3), "Error!"))</f>
        <v/>
      </c>
      <c r="G18" s="18" t="str" cm="1">
        <f t="array" ref="G18">IF(OR(B18="",C18="", E18=""),"",IFERROR(INDEX('Data Tables'!A18:D1466,MATCH(1,(B18='Data Tables'!B18:B1466)*(K18='Data Tables'!A18:A1466)*(_xlfn.NUMBERVALUE(E18)&lt;=_xlfn.NUMBERVALUE('Data Tables'!D18:D1466)),0),3),"Error!"))</f>
        <v/>
      </c>
      <c r="H18" s="18" t="str">
        <f>IF(OR(F18="Error!",G18="Error!"),"",IF(OR(B18="",C18="",D18="",E18=""),"",(F18+G18)/2))</f>
        <v/>
      </c>
      <c r="I18" s="14" t="str">
        <f>IF(H18="", "", IF(AND(H18&gt;=0.4, F18&gt;= 0.06,G18&gt;= 0.06), "Pass!", "Fail :("))</f>
        <v/>
      </c>
      <c r="J18" s="14" t="str">
        <f t="shared" si="0"/>
        <v/>
      </c>
      <c r="K18" s="14" t="str">
        <f t="shared" si="1"/>
        <v/>
      </c>
      <c r="L18" s="15" t="str">
        <f>IFERROR(IF(AND(H18&gt;=0.4,F18&gt;=0.06,G18&gt;=0.06),"",IF(AND(F18&lt;0.06, G18&gt;=0.06),"Does not meet minimum row standard",IF(AND(G18&lt;0.06, F18&gt;=0.06),"Does not meet minimum run standard",IF(AND(F18&lt;0.06, G18&lt;0.06), "Does not meet minimum standard", "Does not meet minimum average")))), "")</f>
        <v/>
      </c>
    </row>
    <row r="19" spans="6:12" x14ac:dyDescent="0.25">
      <c r="F19" s="18" t="str" cm="1">
        <f t="array" ref="F19">IF(OR(B19="", C19="", D19=""),"",IFERROR(INDEX('Data Tables'!F19:'Data Tables'!I823, MATCH(1, (B19='Data Tables'!G19:G823)*(J19='Data Tables'!F19:F823)*(_xlfn.NUMBERVALUE(D19)&lt;=_xlfn.NUMBERVALUE('Data Tables'!I19:I823)),0),3), "Error!"))</f>
        <v/>
      </c>
      <c r="G19" s="18" t="str" cm="1">
        <f t="array" ref="G19">IF(OR(B19="",C19="", E19=""),"",IFERROR(INDEX('Data Tables'!A19:D1467,MATCH(1,(B19='Data Tables'!B19:B1467)*(K19='Data Tables'!A19:A1467)*(_xlfn.NUMBERVALUE(E19)&lt;=_xlfn.NUMBERVALUE('Data Tables'!D19:D1467)),0),3),"Error!"))</f>
        <v/>
      </c>
      <c r="H19" s="18" t="str">
        <f>IF(OR(F19="Error!",G19="Error!"),"",IF(OR(B19="",C19="",D19="",E19=""),"",(F19+G19)/2))</f>
        <v/>
      </c>
      <c r="I19" s="14" t="str">
        <f>IF(H19="", "", IF(AND(H19&gt;=0.4, F19&gt;= 0.06,G19&gt;= 0.06), "Pass!", "Fail :("))</f>
        <v/>
      </c>
      <c r="J19" s="14" t="str">
        <f t="shared" si="0"/>
        <v/>
      </c>
      <c r="K19" s="14" t="str">
        <f t="shared" si="1"/>
        <v/>
      </c>
      <c r="L19" s="15" t="str">
        <f>IFERROR(IF(AND(H19&gt;=0.4,F19&gt;=0.06,G19&gt;=0.06),"",IF(AND(F19&lt;0.06, G19&gt;=0.06),"Does not meet minimum row standard",IF(AND(G19&lt;0.06, F19&gt;=0.06),"Does not meet minimum run standard",IF(AND(F19&lt;0.06, G19&lt;0.06), "Does not meet minimum standard", "Does not meet minimum average")))), "")</f>
        <v/>
      </c>
    </row>
    <row r="20" spans="6:12" x14ac:dyDescent="0.25">
      <c r="F20" s="18" t="str" cm="1">
        <f t="array" ref="F20">IF(OR(B20="", C20="", D20=""),"",IFERROR(INDEX('Data Tables'!F20:'Data Tables'!I824, MATCH(1, (B20='Data Tables'!G20:G824)*(J20='Data Tables'!F20:F824)*(_xlfn.NUMBERVALUE(D20)&lt;=_xlfn.NUMBERVALUE('Data Tables'!I20:I824)),0),3), "Error!"))</f>
        <v/>
      </c>
      <c r="G20" s="18" t="str" cm="1">
        <f t="array" ref="G20">IF(OR(B20="",C20="", E20=""),"",IFERROR(INDEX('Data Tables'!A20:D1468,MATCH(1,(B20='Data Tables'!B20:B1468)*(K20='Data Tables'!A20:A1468)*(_xlfn.NUMBERVALUE(E20)&lt;=_xlfn.NUMBERVALUE('Data Tables'!D20:D1468)),0),3),"Error!"))</f>
        <v/>
      </c>
      <c r="H20" s="18" t="str">
        <f>IF(OR(F20="Error!",G20="Error!"),"",IF(OR(B20="",C20="",D20="",E20=""),"",(F20+G20)/2))</f>
        <v/>
      </c>
      <c r="I20" s="14" t="str">
        <f>IF(H20="", "", IF(AND(H20&gt;=0.4, F20&gt;= 0.06,G20&gt;= 0.06), "Pass!", "Fail :("))</f>
        <v/>
      </c>
      <c r="J20" s="14" t="str">
        <f t="shared" si="0"/>
        <v/>
      </c>
      <c r="K20" s="14" t="str">
        <f t="shared" si="1"/>
        <v/>
      </c>
      <c r="L20" s="15" t="str">
        <f>IFERROR(IF(AND(H20&gt;=0.4,F20&gt;=0.06,G20&gt;=0.06),"",IF(AND(F20&lt;0.06, G20&gt;=0.06),"Does not meet minimum row standard",IF(AND(G20&lt;0.06, F20&gt;=0.06),"Does not meet minimum run standard",IF(AND(F20&lt;0.06, G20&lt;0.06), "Does not meet minimum standard", "Does not meet minimum average")))), "")</f>
        <v/>
      </c>
    </row>
    <row r="21" spans="6:12" x14ac:dyDescent="0.25">
      <c r="F21" s="18" t="str" cm="1">
        <f t="array" ref="F21">IF(OR(B21="", C21="", D21=""),"",IFERROR(INDEX('Data Tables'!F21:'Data Tables'!I825, MATCH(1, (B21='Data Tables'!G21:G825)*(J21='Data Tables'!F21:F825)*(_xlfn.NUMBERVALUE(D21)&lt;=_xlfn.NUMBERVALUE('Data Tables'!I21:I825)),0),3), "Error!"))</f>
        <v/>
      </c>
      <c r="G21" s="18" t="str" cm="1">
        <f t="array" ref="G21">IF(OR(B21="",C21="", E21=""),"",IFERROR(INDEX('Data Tables'!A21:D1469,MATCH(1,(B21='Data Tables'!B21:B1469)*(K21='Data Tables'!A21:A1469)*(_xlfn.NUMBERVALUE(E21)&lt;=_xlfn.NUMBERVALUE('Data Tables'!D21:D1469)),0),3),"Error!"))</f>
        <v/>
      </c>
      <c r="H21" s="18" t="str">
        <f>IF(OR(F21="Error!",G21="Error!"),"",IF(OR(B21="",C21="",D21="",E21=""),"",(F21+G21)/2))</f>
        <v/>
      </c>
      <c r="I21" s="14" t="str">
        <f>IF(H21="", "", IF(AND(H21&gt;=0.4, F21&gt;= 0.06,G21&gt;= 0.06), "Pass!", "Fail :("))</f>
        <v/>
      </c>
      <c r="J21" s="14" t="str">
        <f t="shared" si="0"/>
        <v/>
      </c>
      <c r="K21" s="14" t="str">
        <f t="shared" si="1"/>
        <v/>
      </c>
      <c r="L21" s="15" t="str">
        <f>IFERROR(IF(AND(H21&gt;=0.4,F21&gt;=0.06,G21&gt;=0.06),"",IF(AND(F21&lt;0.06, G21&gt;=0.06),"Does not meet minimum row standard",IF(AND(G21&lt;0.06, F21&gt;=0.06),"Does not meet minimum run standard",IF(AND(F21&lt;0.06, G21&lt;0.06), "Does not meet minimum standard", "Does not meet minimum average")))), "")</f>
        <v/>
      </c>
    </row>
    <row r="22" spans="6:12" x14ac:dyDescent="0.25">
      <c r="F22" s="18" t="str" cm="1">
        <f t="array" ref="F22">IF(OR(B22="", C22="", D22=""),"",IFERROR(INDEX('Data Tables'!F22:'Data Tables'!I826, MATCH(1, (B22='Data Tables'!G22:G826)*(J22='Data Tables'!F22:F826)*(_xlfn.NUMBERVALUE(D22)&lt;=_xlfn.NUMBERVALUE('Data Tables'!I22:I826)),0),3), "Error!"))</f>
        <v/>
      </c>
      <c r="G22" s="18" t="str" cm="1">
        <f t="array" ref="G22">IF(OR(B22="",C22="", E22=""),"",IFERROR(INDEX('Data Tables'!A22:D1470,MATCH(1,(B22='Data Tables'!B22:B1470)*(K22='Data Tables'!A22:A1470)*(_xlfn.NUMBERVALUE(E22)&lt;=_xlfn.NUMBERVALUE('Data Tables'!D22:D1470)),0),3),"Error!"))</f>
        <v/>
      </c>
      <c r="H22" s="18" t="str">
        <f>IF(OR(F22="Error!",G22="Error!"),"",IF(OR(B22="",C22="",D22="",E22=""),"",(F22+G22)/2))</f>
        <v/>
      </c>
      <c r="I22" s="14" t="str">
        <f>IF(H22="", "", IF(AND(H22&gt;=0.4, F22&gt;= 0.06,G22&gt;= 0.06), "Pass!", "Fail :("))</f>
        <v/>
      </c>
      <c r="J22" s="14" t="str">
        <f t="shared" si="0"/>
        <v/>
      </c>
      <c r="K22" s="14" t="str">
        <f t="shared" si="1"/>
        <v/>
      </c>
      <c r="L22" s="15" t="str">
        <f>IFERROR(IF(AND(H22&gt;=0.4,F22&gt;=0.06,G22&gt;=0.06),"",IF(AND(F22&lt;0.06, G22&gt;=0.06),"Does not meet minimum row standard",IF(AND(G22&lt;0.06, F22&gt;=0.06),"Does not meet minimum run standard",IF(AND(F22&lt;0.06, G22&lt;0.06), "Does not meet minimum standard", "Does not meet minimum average")))), "")</f>
        <v/>
      </c>
    </row>
    <row r="23" spans="6:12" x14ac:dyDescent="0.25">
      <c r="F23" s="18" t="str" cm="1">
        <f t="array" ref="F23">IF(OR(B23="", C23="", D23=""),"",IFERROR(INDEX('Data Tables'!F23:'Data Tables'!I827, MATCH(1, (B23='Data Tables'!G23:G827)*(J23='Data Tables'!F23:F827)*(_xlfn.NUMBERVALUE(D23)&lt;=_xlfn.NUMBERVALUE('Data Tables'!I23:I827)),0),3), "Error!"))</f>
        <v/>
      </c>
      <c r="G23" s="18" t="str" cm="1">
        <f t="array" ref="G23">IF(OR(B23="",C23="", E23=""),"",IFERROR(INDEX('Data Tables'!A23:D1471,MATCH(1,(B23='Data Tables'!B23:B1471)*(K23='Data Tables'!A23:A1471)*(_xlfn.NUMBERVALUE(E23)&lt;=_xlfn.NUMBERVALUE('Data Tables'!D23:D1471)),0),3),"Error!"))</f>
        <v/>
      </c>
      <c r="H23" s="18" t="str">
        <f>IF(OR(F23="Error!",G23="Error!"),"",IF(OR(B23="",C23="",D23="",E23=""),"",(F23+G23)/2))</f>
        <v/>
      </c>
      <c r="I23" s="14" t="str">
        <f>IF(H23="", "", IF(AND(H23&gt;=0.4, F23&gt;= 0.06,G23&gt;= 0.06), "Pass!", "Fail :("))</f>
        <v/>
      </c>
      <c r="J23" s="14" t="str">
        <f t="shared" si="0"/>
        <v/>
      </c>
      <c r="K23" s="14" t="str">
        <f t="shared" si="1"/>
        <v/>
      </c>
      <c r="L23" s="15" t="str">
        <f>IFERROR(IF(AND(H23&gt;=0.4,F23&gt;=0.06,G23&gt;=0.06),"",IF(AND(F23&lt;0.06, G23&gt;=0.06),"Does not meet minimum row standard",IF(AND(G23&lt;0.06, F23&gt;=0.06),"Does not meet minimum run standard",IF(AND(F23&lt;0.06, G23&lt;0.06), "Does not meet minimum standard", "Does not meet minimum average")))), "")</f>
        <v/>
      </c>
    </row>
    <row r="24" spans="6:12" x14ac:dyDescent="0.25">
      <c r="F24" s="18" t="str" cm="1">
        <f t="array" ref="F24">IF(OR(B24="", C24="", D24=""),"",IFERROR(INDEX('Data Tables'!F24:'Data Tables'!I828, MATCH(1, (B24='Data Tables'!G24:G828)*(J24='Data Tables'!F24:F828)*(_xlfn.NUMBERVALUE(D24)&lt;=_xlfn.NUMBERVALUE('Data Tables'!I24:I828)),0),3), "Error!"))</f>
        <v/>
      </c>
      <c r="G24" s="18" t="str" cm="1">
        <f t="array" ref="G24">IF(OR(B24="",C24="", E24=""),"",IFERROR(INDEX('Data Tables'!A24:D1472,MATCH(1,(B24='Data Tables'!B24:B1472)*(K24='Data Tables'!A24:A1472)*(_xlfn.NUMBERVALUE(E24)&lt;=_xlfn.NUMBERVALUE('Data Tables'!D24:D1472)),0),3),"Error!"))</f>
        <v/>
      </c>
      <c r="H24" s="18" t="str">
        <f>IF(OR(F24="Error!",G24="Error!"),"",IF(OR(B24="",C24="",D24="",E24=""),"",(F24+G24)/2))</f>
        <v/>
      </c>
      <c r="I24" s="14" t="str">
        <f>IF(H24="", "", IF(AND(H24&gt;=0.4, F24&gt;= 0.06,G24&gt;= 0.06), "Pass!", "Fail :("))</f>
        <v/>
      </c>
      <c r="J24" s="14" t="str">
        <f t="shared" si="0"/>
        <v/>
      </c>
      <c r="K24" s="14" t="str">
        <f t="shared" si="1"/>
        <v/>
      </c>
      <c r="L24" s="15" t="str">
        <f>IFERROR(IF(AND(H24&gt;=0.4,F24&gt;=0.06,G24&gt;=0.06),"",IF(AND(F24&lt;0.06, G24&gt;=0.06),"Does not meet minimum row standard",IF(AND(G24&lt;0.06, F24&gt;=0.06),"Does not meet minimum run standard",IF(AND(F24&lt;0.06, G24&lt;0.06), "Does not meet minimum standard", "Does not meet minimum average")))), "")</f>
        <v/>
      </c>
    </row>
    <row r="25" spans="6:12" x14ac:dyDescent="0.25">
      <c r="F25" s="18" t="str" cm="1">
        <f t="array" ref="F25">IF(OR(B25="", C25="", D25=""),"",IFERROR(INDEX('Data Tables'!F25:'Data Tables'!I829, MATCH(1, (B25='Data Tables'!G25:G829)*(J25='Data Tables'!F25:F829)*(_xlfn.NUMBERVALUE(D25)&lt;=_xlfn.NUMBERVALUE('Data Tables'!I25:I829)),0),3), "Error!"))</f>
        <v/>
      </c>
      <c r="G25" s="18" t="str" cm="1">
        <f t="array" ref="G25">IF(OR(B25="",C25="", E25=""),"",IFERROR(INDEX('Data Tables'!A25:D1473,MATCH(1,(B25='Data Tables'!B25:B1473)*(K25='Data Tables'!A25:A1473)*(_xlfn.NUMBERVALUE(E25)&lt;=_xlfn.NUMBERVALUE('Data Tables'!D25:D1473)),0),3),"Error!"))</f>
        <v/>
      </c>
      <c r="H25" s="18" t="str">
        <f>IF(OR(F25="Error!",G25="Error!"),"",IF(OR(B25="",C25="",D25="",E25=""),"",(F25+G25)/2))</f>
        <v/>
      </c>
      <c r="I25" s="14" t="str">
        <f>IF(H25="", "", IF(AND(H25&gt;=0.4, F25&gt;= 0.06,G25&gt;= 0.06), "Pass!", "Fail :("))</f>
        <v/>
      </c>
      <c r="J25" s="14" t="str">
        <f t="shared" si="0"/>
        <v/>
      </c>
      <c r="K25" s="14" t="str">
        <f t="shared" si="1"/>
        <v/>
      </c>
      <c r="L25" s="15" t="str">
        <f>IFERROR(IF(AND(H25&gt;=0.4,F25&gt;=0.06,G25&gt;=0.06),"",IF(AND(F25&lt;0.06, G25&gt;=0.06),"Does not meet minimum row standard",IF(AND(G25&lt;0.06, F25&gt;=0.06),"Does not meet minimum run standard",IF(AND(F25&lt;0.06, G25&lt;0.06), "Does not meet minimum standard", "Does not meet minimum average")))), "")</f>
        <v/>
      </c>
    </row>
    <row r="26" spans="6:12" x14ac:dyDescent="0.25">
      <c r="F26" s="18" t="str" cm="1">
        <f t="array" ref="F26">IF(OR(B26="", C26="", D26=""),"",IFERROR(INDEX('Data Tables'!F26:'Data Tables'!I830, MATCH(1, (B26='Data Tables'!G26:G830)*(J26='Data Tables'!F26:F830)*(_xlfn.NUMBERVALUE(D26)&lt;=_xlfn.NUMBERVALUE('Data Tables'!I26:I830)),0),3), "Error!"))</f>
        <v/>
      </c>
      <c r="G26" s="18" t="str" cm="1">
        <f t="array" ref="G26">IF(OR(B26="",C26="", E26=""),"",IFERROR(INDEX('Data Tables'!A26:D1474,MATCH(1,(B26='Data Tables'!B26:B1474)*(K26='Data Tables'!A26:A1474)*(_xlfn.NUMBERVALUE(E26)&lt;=_xlfn.NUMBERVALUE('Data Tables'!D26:D1474)),0),3),"Error!"))</f>
        <v/>
      </c>
      <c r="H26" s="18" t="str">
        <f>IF(OR(F26="Error!",G26="Error!"),"",IF(OR(B26="",C26="",D26="",E26=""),"",(F26+G26)/2))</f>
        <v/>
      </c>
      <c r="I26" s="14" t="str">
        <f>IF(H26="", "", IF(AND(H26&gt;=0.4, F26&gt;= 0.06,G26&gt;= 0.06), "Pass!", "Fail :("))</f>
        <v/>
      </c>
      <c r="J26" s="14" t="str">
        <f t="shared" si="0"/>
        <v/>
      </c>
      <c r="K26" s="14" t="str">
        <f t="shared" si="1"/>
        <v/>
      </c>
      <c r="L26" s="15" t="str">
        <f>IFERROR(IF(AND(H26&gt;=0.4,F26&gt;=0.06,G26&gt;=0.06),"",IF(AND(F26&lt;0.06, G26&gt;=0.06),"Does not meet minimum row standard",IF(AND(G26&lt;0.06, F26&gt;=0.06),"Does not meet minimum run standard",IF(AND(F26&lt;0.06, G26&lt;0.06), "Does not meet minimum standard", "Does not meet minimum average")))), "")</f>
        <v/>
      </c>
    </row>
    <row r="27" spans="6:12" x14ac:dyDescent="0.25">
      <c r="F27" s="18" t="str" cm="1">
        <f t="array" ref="F27">IF(OR(B27="", C27="", D27=""),"",IFERROR(INDEX('Data Tables'!F27:'Data Tables'!I831, MATCH(1, (B27='Data Tables'!G27:G831)*(J27='Data Tables'!F27:F831)*(_xlfn.NUMBERVALUE(D27)&lt;=_xlfn.NUMBERVALUE('Data Tables'!I27:I831)),0),3), "Error!"))</f>
        <v/>
      </c>
      <c r="G27" s="18" t="str" cm="1">
        <f t="array" ref="G27">IF(OR(B27="",C27="", E27=""),"",IFERROR(INDEX('Data Tables'!A27:D1475,MATCH(1,(B27='Data Tables'!B27:B1475)*(K27='Data Tables'!A27:A1475)*(_xlfn.NUMBERVALUE(E27)&lt;=_xlfn.NUMBERVALUE('Data Tables'!D27:D1475)),0),3),"Error!"))</f>
        <v/>
      </c>
      <c r="H27" s="18" t="str">
        <f>IF(OR(F27="Error!",G27="Error!"),"",IF(OR(B27="",C27="",D27="",E27=""),"",(F27+G27)/2))</f>
        <v/>
      </c>
      <c r="I27" s="14" t="str">
        <f>IF(H27="", "", IF(AND(H27&gt;=0.4, F27&gt;= 0.06,G27&gt;= 0.06), "Pass!", "Fail :("))</f>
        <v/>
      </c>
      <c r="J27" s="14" t="str">
        <f t="shared" si="0"/>
        <v/>
      </c>
      <c r="K27" s="14" t="str">
        <f t="shared" si="1"/>
        <v/>
      </c>
      <c r="L27" s="15" t="str">
        <f>IFERROR(IF(AND(H27&gt;=0.4,F27&gt;=0.06,G27&gt;=0.06),"",IF(AND(F27&lt;0.06, G27&gt;=0.06),"Does not meet minimum row standard",IF(AND(G27&lt;0.06, F27&gt;=0.06),"Does not meet minimum run standard",IF(AND(F27&lt;0.06, G27&lt;0.06), "Does not meet minimum standard", "Does not meet minimum average")))), "")</f>
        <v/>
      </c>
    </row>
    <row r="28" spans="6:12" x14ac:dyDescent="0.25">
      <c r="F28" s="18" t="str" cm="1">
        <f t="array" ref="F28">IF(OR(B28="", C28="", D28=""),"",IFERROR(INDEX('Data Tables'!F28:'Data Tables'!I832, MATCH(1, (B28='Data Tables'!G28:G832)*(J28='Data Tables'!F28:F832)*(_xlfn.NUMBERVALUE(D28)&lt;=_xlfn.NUMBERVALUE('Data Tables'!I28:I832)),0),3), "Error!"))</f>
        <v/>
      </c>
      <c r="G28" s="18" t="str" cm="1">
        <f t="array" ref="G28">IF(OR(B28="",C28="", E28=""),"",IFERROR(INDEX('Data Tables'!A28:D1476,MATCH(1,(B28='Data Tables'!B28:B1476)*(K28='Data Tables'!A28:A1476)*(_xlfn.NUMBERVALUE(E28)&lt;=_xlfn.NUMBERVALUE('Data Tables'!D28:D1476)),0),3),"Error!"))</f>
        <v/>
      </c>
      <c r="H28" s="18" t="str">
        <f>IF(OR(F28="Error!",G28="Error!"),"",IF(OR(B28="",C28="",D28="",E28=""),"",(F28+G28)/2))</f>
        <v/>
      </c>
      <c r="I28" s="14" t="str">
        <f>IF(H28="", "", IF(AND(H28&gt;=0.4, F28&gt;= 0.06,G28&gt;= 0.06), "Pass!", "Fail :("))</f>
        <v/>
      </c>
      <c r="J28" s="14" t="str">
        <f t="shared" si="0"/>
        <v/>
      </c>
      <c r="K28" s="14" t="str">
        <f t="shared" si="1"/>
        <v/>
      </c>
      <c r="L28" s="15" t="str">
        <f>IFERROR(IF(AND(H28&gt;=0.4,F28&gt;=0.06,G28&gt;=0.06),"",IF(AND(F28&lt;0.06, G28&gt;=0.06),"Does not meet minimum row standard",IF(AND(G28&lt;0.06, F28&gt;=0.06),"Does not meet minimum run standard",IF(AND(F28&lt;0.06, G28&lt;0.06), "Does not meet minimum standard", "Does not meet minimum average")))), "")</f>
        <v/>
      </c>
    </row>
    <row r="29" spans="6:12" x14ac:dyDescent="0.25">
      <c r="F29" s="18" t="str" cm="1">
        <f t="array" ref="F29">IF(OR(B29="", C29="", D29=""),"",IFERROR(INDEX('Data Tables'!F29:'Data Tables'!I833, MATCH(1, (B29='Data Tables'!G29:G833)*(J29='Data Tables'!F29:F833)*(_xlfn.NUMBERVALUE(D29)&lt;=_xlfn.NUMBERVALUE('Data Tables'!I29:I833)),0),3), "Error!"))</f>
        <v/>
      </c>
      <c r="G29" s="18" t="str" cm="1">
        <f t="array" ref="G29">IF(OR(B29="",C29="", E29=""),"",IFERROR(INDEX('Data Tables'!A29:D1477,MATCH(1,(B29='Data Tables'!B29:B1477)*(K29='Data Tables'!A29:A1477)*(_xlfn.NUMBERVALUE(E29)&lt;=_xlfn.NUMBERVALUE('Data Tables'!D29:D1477)),0),3),"Error!"))</f>
        <v/>
      </c>
      <c r="H29" s="18" t="str">
        <f>IF(OR(F29="Error!",G29="Error!"),"",IF(OR(B29="",C29="",D29="",E29=""),"",(F29+G29)/2))</f>
        <v/>
      </c>
      <c r="I29" s="14" t="str">
        <f>IF(H29="", "", IF(AND(H29&gt;=0.4, F29&gt;= 0.06,G29&gt;= 0.06), "Pass!", "Fail :("))</f>
        <v/>
      </c>
      <c r="J29" s="14" t="str">
        <f t="shared" si="0"/>
        <v/>
      </c>
      <c r="K29" s="14" t="str">
        <f t="shared" si="1"/>
        <v/>
      </c>
      <c r="L29" s="15" t="str">
        <f>IFERROR(IF(AND(H29&gt;=0.4,F29&gt;=0.06,G29&gt;=0.06),"",IF(AND(F29&lt;0.06, G29&gt;=0.06),"Does not meet minimum row standard",IF(AND(G29&lt;0.06, F29&gt;=0.06),"Does not meet minimum run standard",IF(AND(F29&lt;0.06, G29&lt;0.06), "Does not meet minimum standard", "Does not meet minimum average")))), "")</f>
        <v/>
      </c>
    </row>
    <row r="30" spans="6:12" x14ac:dyDescent="0.25">
      <c r="F30" s="18" t="str" cm="1">
        <f t="array" ref="F30">IF(OR(B30="", C30="", D30=""),"",IFERROR(INDEX('Data Tables'!F30:'Data Tables'!I834, MATCH(1, (B30='Data Tables'!G30:G834)*(J30='Data Tables'!F30:F834)*(_xlfn.NUMBERVALUE(D30)&lt;=_xlfn.NUMBERVALUE('Data Tables'!I30:I834)),0),3), "Error!"))</f>
        <v/>
      </c>
      <c r="G30" s="18" t="str" cm="1">
        <f t="array" ref="G30">IF(OR(B30="",C30="", E30=""),"",IFERROR(INDEX('Data Tables'!A30:D1478,MATCH(1,(B30='Data Tables'!B30:B1478)*(K30='Data Tables'!A30:A1478)*(_xlfn.NUMBERVALUE(E30)&lt;=_xlfn.NUMBERVALUE('Data Tables'!D30:D1478)),0),3),"Error!"))</f>
        <v/>
      </c>
      <c r="H30" s="18" t="str">
        <f>IF(OR(F30="Error!",G30="Error!"),"",IF(OR(B30="",C30="",D30="",E30=""),"",(F30+G30)/2))</f>
        <v/>
      </c>
      <c r="I30" s="14" t="str">
        <f>IF(H30="", "", IF(AND(H30&gt;=0.4, F30&gt;= 0.06,G30&gt;= 0.06), "Pass!", "Fail :("))</f>
        <v/>
      </c>
      <c r="J30" s="14" t="str">
        <f t="shared" si="0"/>
        <v/>
      </c>
      <c r="K30" s="14" t="str">
        <f t="shared" si="1"/>
        <v/>
      </c>
      <c r="L30" s="15" t="str">
        <f>IFERROR(IF(AND(H30&gt;=0.4,F30&gt;=0.06,G30&gt;=0.06),"",IF(AND(F30&lt;0.06, G30&gt;=0.06),"Does not meet minimum row standard",IF(AND(G30&lt;0.06, F30&gt;=0.06),"Does not meet minimum run standard",IF(AND(F30&lt;0.06, G30&lt;0.06), "Does not meet minimum standard", "Does not meet minimum average")))), "")</f>
        <v/>
      </c>
    </row>
    <row r="31" spans="6:12" x14ac:dyDescent="0.25">
      <c r="F31" s="18" t="str" cm="1">
        <f t="array" ref="F31">IF(OR(B31="", C31="", D31=""),"",IFERROR(INDEX('Data Tables'!F31:'Data Tables'!I835, MATCH(1, (B31='Data Tables'!G31:G835)*(J31='Data Tables'!F31:F835)*(_xlfn.NUMBERVALUE(D31)&lt;=_xlfn.NUMBERVALUE('Data Tables'!I31:I835)),0),3), "Error!"))</f>
        <v/>
      </c>
      <c r="G31" s="18" t="str" cm="1">
        <f t="array" ref="G31">IF(OR(B31="",C31="", E31=""),"",IFERROR(INDEX('Data Tables'!A31:D1479,MATCH(1,(B31='Data Tables'!B31:B1479)*(K31='Data Tables'!A31:A1479)*(_xlfn.NUMBERVALUE(E31)&lt;=_xlfn.NUMBERVALUE('Data Tables'!D31:D1479)),0),3),"Error!"))</f>
        <v/>
      </c>
      <c r="H31" s="18" t="str">
        <f>IF(OR(F31="Error!",G31="Error!"),"",IF(OR(B31="",C31="",D31="",E31=""),"",(F31+G31)/2))</f>
        <v/>
      </c>
      <c r="I31" s="14" t="str">
        <f>IF(H31="", "", IF(AND(H31&gt;=0.4, F31&gt;= 0.06,G31&gt;= 0.06), "Pass!", "Fail :("))</f>
        <v/>
      </c>
      <c r="J31" s="14" t="str">
        <f t="shared" si="0"/>
        <v/>
      </c>
      <c r="K31" s="14" t="str">
        <f t="shared" si="1"/>
        <v/>
      </c>
      <c r="L31" s="15" t="str">
        <f>IFERROR(IF(AND(H31&gt;=0.4,F31&gt;=0.06,G31&gt;=0.06),"",IF(AND(F31&lt;0.06, G31&gt;=0.06),"Does not meet minimum row standard",IF(AND(G31&lt;0.06, F31&gt;=0.06),"Does not meet minimum run standard",IF(AND(F31&lt;0.06, G31&lt;0.06), "Does not meet minimum standard", "Does not meet minimum average")))), "")</f>
        <v/>
      </c>
    </row>
    <row r="32" spans="6:12" x14ac:dyDescent="0.25">
      <c r="F32" s="18" t="str" cm="1">
        <f t="array" ref="F32">IF(OR(B32="", C32="", D32=""),"",IFERROR(INDEX('Data Tables'!F32:'Data Tables'!I836, MATCH(1, (B32='Data Tables'!G32:G836)*(J32='Data Tables'!F32:F836)*(_xlfn.NUMBERVALUE(D32)&lt;=_xlfn.NUMBERVALUE('Data Tables'!I32:I836)),0),3), "Error!"))</f>
        <v/>
      </c>
      <c r="G32" s="18" t="str" cm="1">
        <f t="array" ref="G32">IF(OR(B32="",C32="", E32=""),"",IFERROR(INDEX('Data Tables'!A32:D1480,MATCH(1,(B32='Data Tables'!B32:B1480)*(K32='Data Tables'!A32:A1480)*(_xlfn.NUMBERVALUE(E32)&lt;=_xlfn.NUMBERVALUE('Data Tables'!D32:D1480)),0),3),"Error!"))</f>
        <v/>
      </c>
      <c r="H32" s="18" t="str">
        <f>IF(OR(F32="Error!",G32="Error!"),"",IF(OR(B32="",C32="",D32="",E32=""),"",(F32+G32)/2))</f>
        <v/>
      </c>
      <c r="I32" s="14" t="str">
        <f>IF(H32="", "", IF(AND(H32&gt;=0.4, F32&gt;= 0.06,G32&gt;= 0.06), "Pass!", "Fail :("))</f>
        <v/>
      </c>
      <c r="J32" s="14" t="str">
        <f t="shared" si="0"/>
        <v/>
      </c>
      <c r="K32" s="14" t="str">
        <f t="shared" si="1"/>
        <v/>
      </c>
      <c r="L32" s="15" t="str">
        <f>IFERROR(IF(AND(H32&gt;=0.4,F32&gt;=0.06,G32&gt;=0.06),"",IF(AND(F32&lt;0.06, G32&gt;=0.06),"Does not meet minimum row standard",IF(AND(G32&lt;0.06, F32&gt;=0.06),"Does not meet minimum run standard",IF(AND(F32&lt;0.06, G32&lt;0.06), "Does not meet minimum standard", "Does not meet minimum average")))), "")</f>
        <v/>
      </c>
    </row>
    <row r="33" spans="6:12" x14ac:dyDescent="0.25">
      <c r="F33" s="18" t="str" cm="1">
        <f t="array" ref="F33">IF(OR(B33="", C33="", D33=""),"",IFERROR(INDEX('Data Tables'!F33:'Data Tables'!I837, MATCH(1, (B33='Data Tables'!G33:G837)*(J33='Data Tables'!F33:F837)*(_xlfn.NUMBERVALUE(D33)&lt;=_xlfn.NUMBERVALUE('Data Tables'!I33:I837)),0),3), "Error!"))</f>
        <v/>
      </c>
      <c r="G33" s="18" t="str" cm="1">
        <f t="array" ref="G33">IF(OR(B33="",C33="", E33=""),"",IFERROR(INDEX('Data Tables'!A33:D1481,MATCH(1,(B33='Data Tables'!B33:B1481)*(K33='Data Tables'!A33:A1481)*(_xlfn.NUMBERVALUE(E33)&lt;=_xlfn.NUMBERVALUE('Data Tables'!D33:D1481)),0),3),"Error!"))</f>
        <v/>
      </c>
      <c r="H33" s="18" t="str">
        <f>IF(OR(F33="Error!",G33="Error!"),"",IF(OR(B33="",C33="",D33="",E33=""),"",(F33+G33)/2))</f>
        <v/>
      </c>
      <c r="I33" s="14" t="str">
        <f>IF(H33="", "", IF(AND(H33&gt;=0.4, F33&gt;= 0.06,G33&gt;= 0.06), "Pass!", "Fail :("))</f>
        <v/>
      </c>
      <c r="J33" s="14" t="str">
        <f t="shared" si="0"/>
        <v/>
      </c>
      <c r="K33" s="14" t="str">
        <f t="shared" si="1"/>
        <v/>
      </c>
      <c r="L33" s="15" t="str">
        <f>IFERROR(IF(AND(H33&gt;=0.4,F33&gt;=0.06,G33&gt;=0.06),"",IF(AND(F33&lt;0.06, G33&gt;=0.06),"Does not meet minimum row standard",IF(AND(G33&lt;0.06, F33&gt;=0.06),"Does not meet minimum run standard",IF(AND(F33&lt;0.06, G33&lt;0.06), "Does not meet minimum standard", "Does not meet minimum average")))), "")</f>
        <v/>
      </c>
    </row>
    <row r="34" spans="6:12" x14ac:dyDescent="0.25">
      <c r="F34" s="18" t="str" cm="1">
        <f t="array" ref="F34">IF(OR(B34="", C34="", D34=""),"",IFERROR(INDEX('Data Tables'!F34:'Data Tables'!I838, MATCH(1, (B34='Data Tables'!G34:G838)*(J34='Data Tables'!F34:F838)*(_xlfn.NUMBERVALUE(D34)&lt;=_xlfn.NUMBERVALUE('Data Tables'!I34:I838)),0),3), "Error!"))</f>
        <v/>
      </c>
      <c r="G34" s="18" t="str" cm="1">
        <f t="array" ref="G34">IF(OR(B34="",C34="", E34=""),"",IFERROR(INDEX('Data Tables'!A34:D1482,MATCH(1,(B34='Data Tables'!B34:B1482)*(K34='Data Tables'!A34:A1482)*(_xlfn.NUMBERVALUE(E34)&lt;=_xlfn.NUMBERVALUE('Data Tables'!D34:D1482)),0),3),"Error!"))</f>
        <v/>
      </c>
      <c r="H34" s="18" t="str">
        <f>IF(OR(F34="Error!",G34="Error!"),"",IF(OR(B34="",C34="",D34="",E34=""),"",(F34+G34)/2))</f>
        <v/>
      </c>
      <c r="I34" s="14" t="str">
        <f>IF(H34="", "", IF(AND(H34&gt;=0.4, F34&gt;= 0.06,G34&gt;= 0.06), "Pass!", "Fail :("))</f>
        <v/>
      </c>
      <c r="J34" s="14" t="str">
        <f t="shared" si="0"/>
        <v/>
      </c>
      <c r="K34" s="14" t="str">
        <f t="shared" si="1"/>
        <v/>
      </c>
      <c r="L34" s="15" t="str">
        <f>IFERROR(IF(AND(H34&gt;=0.4,F34&gt;=0.06,G34&gt;=0.06),"",IF(AND(F34&lt;0.06, G34&gt;=0.06),"Does not meet minimum row standard",IF(AND(G34&lt;0.06, F34&gt;=0.06),"Does not meet minimum run standard",IF(AND(F34&lt;0.06, G34&lt;0.06), "Does not meet minimum standard", "Does not meet minimum average")))), "")</f>
        <v/>
      </c>
    </row>
    <row r="35" spans="6:12" x14ac:dyDescent="0.25">
      <c r="F35" s="18" t="str" cm="1">
        <f t="array" ref="F35">IF(OR(B35="", C35="", D35=""),"",IFERROR(INDEX('Data Tables'!F35:'Data Tables'!I839, MATCH(1, (B35='Data Tables'!G35:G839)*(J35='Data Tables'!F35:F839)*(_xlfn.NUMBERVALUE(D35)&lt;=_xlfn.NUMBERVALUE('Data Tables'!I35:I839)),0),3), "Error!"))</f>
        <v/>
      </c>
      <c r="G35" s="18" t="str" cm="1">
        <f t="array" ref="G35">IF(OR(B35="",C35="", E35=""),"",IFERROR(INDEX('Data Tables'!A35:D1483,MATCH(1,(B35='Data Tables'!B35:B1483)*(K35='Data Tables'!A35:A1483)*(_xlfn.NUMBERVALUE(E35)&lt;=_xlfn.NUMBERVALUE('Data Tables'!D35:D1483)),0),3),"Error!"))</f>
        <v/>
      </c>
      <c r="H35" s="18" t="str">
        <f>IF(OR(F35="Error!",G35="Error!"),"",IF(OR(B35="",C35="",D35="",E35=""),"",(F35+G35)/2))</f>
        <v/>
      </c>
      <c r="I35" s="14" t="str">
        <f>IF(H35="", "", IF(AND(H35&gt;=0.4, F35&gt;= 0.06,G35&gt;= 0.06), "Pass!", "Fail :("))</f>
        <v/>
      </c>
      <c r="J35" s="14" t="str">
        <f t="shared" si="0"/>
        <v/>
      </c>
      <c r="K35" s="14" t="str">
        <f t="shared" si="1"/>
        <v/>
      </c>
      <c r="L35" s="15" t="str">
        <f>IFERROR(IF(AND(H35&gt;=0.4,F35&gt;=0.06,G35&gt;=0.06),"",IF(AND(F35&lt;0.06, G35&gt;=0.06),"Does not meet minimum row standard",IF(AND(G35&lt;0.06, F35&gt;=0.06),"Does not meet minimum run standard",IF(AND(F35&lt;0.06, G35&lt;0.06), "Does not meet minimum standard", "Does not meet minimum average")))), "")</f>
        <v/>
      </c>
    </row>
    <row r="36" spans="6:12" x14ac:dyDescent="0.25">
      <c r="F36" s="18" t="str" cm="1">
        <f t="array" ref="F36">IF(OR(B36="", C36="", D36=""),"",IFERROR(INDEX('Data Tables'!F36:'Data Tables'!I840, MATCH(1, (B36='Data Tables'!G36:G840)*(J36='Data Tables'!F36:F840)*(_xlfn.NUMBERVALUE(D36)&lt;=_xlfn.NUMBERVALUE('Data Tables'!I36:I840)),0),3), "Error!"))</f>
        <v/>
      </c>
      <c r="G36" s="18" t="str" cm="1">
        <f t="array" ref="G36">IF(OR(B36="",C36="", E36=""),"",IFERROR(INDEX('Data Tables'!A36:D1484,MATCH(1,(B36='Data Tables'!B36:B1484)*(K36='Data Tables'!A36:A1484)*(_xlfn.NUMBERVALUE(E36)&lt;=_xlfn.NUMBERVALUE('Data Tables'!D36:D1484)),0),3),"Error!"))</f>
        <v/>
      </c>
      <c r="H36" s="18" t="str">
        <f>IF(OR(F36="Error!",G36="Error!"),"",IF(OR(B36="",C36="",D36="",E36=""),"",(F36+G36)/2))</f>
        <v/>
      </c>
      <c r="I36" s="14" t="str">
        <f>IF(H36="", "", IF(AND(H36&gt;=0.4, F36&gt;= 0.06,G36&gt;= 0.06), "Pass!", "Fail :("))</f>
        <v/>
      </c>
      <c r="J36" s="14" t="str">
        <f t="shared" si="0"/>
        <v/>
      </c>
      <c r="K36" s="14" t="str">
        <f t="shared" si="1"/>
        <v/>
      </c>
      <c r="L36" s="15" t="str">
        <f>IFERROR(IF(AND(H36&gt;=0.4,F36&gt;=0.06,G36&gt;=0.06),"",IF(AND(F36&lt;0.06, G36&gt;=0.06),"Does not meet minimum row standard",IF(AND(G36&lt;0.06, F36&gt;=0.06),"Does not meet minimum run standard",IF(AND(F36&lt;0.06, G36&lt;0.06), "Does not meet minimum standard", "Does not meet minimum average")))), "")</f>
        <v/>
      </c>
    </row>
    <row r="37" spans="6:12" x14ac:dyDescent="0.25">
      <c r="F37" s="18" t="str" cm="1">
        <f t="array" ref="F37">IF(OR(B37="", C37="", D37=""),"",IFERROR(INDEX('Data Tables'!F37:'Data Tables'!I841, MATCH(1, (B37='Data Tables'!G37:G841)*(J37='Data Tables'!F37:F841)*(_xlfn.NUMBERVALUE(D37)&lt;=_xlfn.NUMBERVALUE('Data Tables'!I37:I841)),0),3), "Error!"))</f>
        <v/>
      </c>
      <c r="G37" s="18" t="str" cm="1">
        <f t="array" ref="G37">IF(OR(B37="",C37="", E37=""),"",IFERROR(INDEX('Data Tables'!A37:D1485,MATCH(1,(B37='Data Tables'!B37:B1485)*(K37='Data Tables'!A37:A1485)*(_xlfn.NUMBERVALUE(E37)&lt;=_xlfn.NUMBERVALUE('Data Tables'!D37:D1485)),0),3),"Error!"))</f>
        <v/>
      </c>
      <c r="H37" s="18" t="str">
        <f>IF(OR(F37="Error!",G37="Error!"),"",IF(OR(B37="",C37="",D37="",E37=""),"",(F37+G37)/2))</f>
        <v/>
      </c>
      <c r="I37" s="14" t="str">
        <f>IF(H37="", "", IF(AND(H37&gt;=0.4, F37&gt;= 0.06,G37&gt;= 0.06), "Pass!", "Fail :("))</f>
        <v/>
      </c>
      <c r="J37" s="14" t="str">
        <f t="shared" si="0"/>
        <v/>
      </c>
      <c r="K37" s="14" t="str">
        <f t="shared" si="1"/>
        <v/>
      </c>
      <c r="L37" s="15" t="str">
        <f>IFERROR(IF(AND(H37&gt;=0.4,F37&gt;=0.06,G37&gt;=0.06),"",IF(AND(F37&lt;0.06, G37&gt;=0.06),"Does not meet minimum row standard",IF(AND(G37&lt;0.06, F37&gt;=0.06),"Does not meet minimum run standard",IF(AND(F37&lt;0.06, G37&lt;0.06), "Does not meet minimum standard", "Does not meet minimum average")))), "")</f>
        <v/>
      </c>
    </row>
    <row r="38" spans="6:12" x14ac:dyDescent="0.25">
      <c r="F38" s="18" t="str" cm="1">
        <f t="array" ref="F38">IF(OR(B38="", C38="", D38=""),"",IFERROR(INDEX('Data Tables'!F38:'Data Tables'!I842, MATCH(1, (B38='Data Tables'!G38:G842)*(J38='Data Tables'!F38:F842)*(_xlfn.NUMBERVALUE(D38)&lt;=_xlfn.NUMBERVALUE('Data Tables'!I38:I842)),0),3), "Error!"))</f>
        <v/>
      </c>
      <c r="G38" s="18" t="str" cm="1">
        <f t="array" ref="G38">IF(OR(B38="",C38="", E38=""),"",IFERROR(INDEX('Data Tables'!A38:D1486,MATCH(1,(B38='Data Tables'!B38:B1486)*(K38='Data Tables'!A38:A1486)*(_xlfn.NUMBERVALUE(E38)&lt;=_xlfn.NUMBERVALUE('Data Tables'!D38:D1486)),0),3),"Error!"))</f>
        <v/>
      </c>
      <c r="H38" s="18" t="str">
        <f>IF(OR(F38="Error!",G38="Error!"),"",IF(OR(B38="",C38="",D38="",E38=""),"",(F38+G38)/2))</f>
        <v/>
      </c>
      <c r="I38" s="14" t="str">
        <f>IF(H38="", "", IF(AND(H38&gt;=0.4, F38&gt;= 0.06,G38&gt;= 0.06), "Pass!", "Fail :("))</f>
        <v/>
      </c>
      <c r="J38" s="14" t="str">
        <f t="shared" si="0"/>
        <v/>
      </c>
      <c r="K38" s="14" t="str">
        <f t="shared" si="1"/>
        <v/>
      </c>
      <c r="L38" s="15" t="str">
        <f>IFERROR(IF(AND(H38&gt;=0.4,F38&gt;=0.06,G38&gt;=0.06),"",IF(AND(F38&lt;0.06, G38&gt;=0.06),"Does not meet minimum row standard",IF(AND(G38&lt;0.06, F38&gt;=0.06),"Does not meet minimum run standard",IF(AND(F38&lt;0.06, G38&lt;0.06), "Does not meet minimum standard", "Does not meet minimum average")))), "")</f>
        <v/>
      </c>
    </row>
    <row r="39" spans="6:12" x14ac:dyDescent="0.25">
      <c r="F39" s="18" t="str" cm="1">
        <f t="array" ref="F39">IF(OR(B39="", C39="", D39=""),"",IFERROR(INDEX('Data Tables'!F39:'Data Tables'!I843, MATCH(1, (B39='Data Tables'!G39:G843)*(J39='Data Tables'!F39:F843)*(_xlfn.NUMBERVALUE(D39)&lt;=_xlfn.NUMBERVALUE('Data Tables'!I39:I843)),0),3), "Error!"))</f>
        <v/>
      </c>
      <c r="G39" s="18" t="str" cm="1">
        <f t="array" ref="G39">IF(OR(B39="",C39="", E39=""),"",IFERROR(INDEX('Data Tables'!A39:D1487,MATCH(1,(B39='Data Tables'!B39:B1487)*(K39='Data Tables'!A39:A1487)*(_xlfn.NUMBERVALUE(E39)&lt;=_xlfn.NUMBERVALUE('Data Tables'!D39:D1487)),0),3),"Error!"))</f>
        <v/>
      </c>
      <c r="H39" s="18" t="str">
        <f>IF(OR(F39="Error!",G39="Error!"),"",IF(OR(B39="",C39="",D39="",E39=""),"",(F39+G39)/2))</f>
        <v/>
      </c>
      <c r="I39" s="14" t="str">
        <f>IF(H39="", "", IF(AND(H39&gt;=0.4, F39&gt;= 0.06,G39&gt;= 0.06), "Pass!", "Fail :("))</f>
        <v/>
      </c>
      <c r="J39" s="14" t="str">
        <f t="shared" si="0"/>
        <v/>
      </c>
      <c r="K39" s="14" t="str">
        <f t="shared" si="1"/>
        <v/>
      </c>
      <c r="L39" s="15" t="str">
        <f>IFERROR(IF(AND(H39&gt;=0.4,F39&gt;=0.06,G39&gt;=0.06),"",IF(AND(F39&lt;0.06, G39&gt;=0.06),"Does not meet minimum row standard",IF(AND(G39&lt;0.06, F39&gt;=0.06),"Does not meet minimum run standard",IF(AND(F39&lt;0.06, G39&lt;0.06), "Does not meet minimum standard", "Does not meet minimum average")))), "")</f>
        <v/>
      </c>
    </row>
    <row r="40" spans="6:12" x14ac:dyDescent="0.25">
      <c r="F40" s="18" t="str" cm="1">
        <f t="array" ref="F40">IF(OR(B40="", C40="", D40=""),"",IFERROR(INDEX('Data Tables'!F40:'Data Tables'!I844, MATCH(1, (B40='Data Tables'!G40:G844)*(J40='Data Tables'!F40:F844)*(_xlfn.NUMBERVALUE(D40)&lt;=_xlfn.NUMBERVALUE('Data Tables'!I40:I844)),0),3), "Error!"))</f>
        <v/>
      </c>
      <c r="G40" s="18" t="str" cm="1">
        <f t="array" ref="G40">IF(OR(B40="",C40="", E40=""),"",IFERROR(INDEX('Data Tables'!A40:D1488,MATCH(1,(B40='Data Tables'!B40:B1488)*(K40='Data Tables'!A40:A1488)*(_xlfn.NUMBERVALUE(E40)&lt;=_xlfn.NUMBERVALUE('Data Tables'!D40:D1488)),0),3),"Error!"))</f>
        <v/>
      </c>
      <c r="H40" s="18" t="str">
        <f>IF(OR(F40="Error!",G40="Error!"),"",IF(OR(B40="",C40="",D40="",E40=""),"",(F40+G40)/2))</f>
        <v/>
      </c>
      <c r="I40" s="14" t="str">
        <f>IF(H40="", "", IF(AND(H40&gt;=0.4, F40&gt;= 0.06,G40&gt;= 0.06), "Pass!", "Fail :("))</f>
        <v/>
      </c>
      <c r="J40" s="14" t="str">
        <f t="shared" si="0"/>
        <v/>
      </c>
      <c r="K40" s="14" t="str">
        <f t="shared" si="1"/>
        <v/>
      </c>
      <c r="L40" s="15" t="str">
        <f>IFERROR(IF(AND(H40&gt;=0.4,F40&gt;=0.06,G40&gt;=0.06),"",IF(AND(F40&lt;0.06, G40&gt;=0.06),"Does not meet minimum row standard",IF(AND(G40&lt;0.06, F40&gt;=0.06),"Does not meet minimum run standard",IF(AND(F40&lt;0.06, G40&lt;0.06), "Does not meet minimum standard", "Does not meet minimum average")))), "")</f>
        <v/>
      </c>
    </row>
    <row r="41" spans="6:12" x14ac:dyDescent="0.25">
      <c r="F41" s="18" t="str" cm="1">
        <f t="array" ref="F41">IF(OR(B41="", C41="", D41=""),"",IFERROR(INDEX('Data Tables'!F41:'Data Tables'!I845, MATCH(1, (B41='Data Tables'!G41:G845)*(J41='Data Tables'!F41:F845)*(_xlfn.NUMBERVALUE(D41)&lt;=_xlfn.NUMBERVALUE('Data Tables'!I41:I845)),0),3), "Error!"))</f>
        <v/>
      </c>
      <c r="G41" s="18" t="str" cm="1">
        <f t="array" ref="G41">IF(OR(B41="",C41="", E41=""),"",IFERROR(INDEX('Data Tables'!A41:D1489,MATCH(1,(B41='Data Tables'!B41:B1489)*(K41='Data Tables'!A41:A1489)*(_xlfn.NUMBERVALUE(E41)&lt;=_xlfn.NUMBERVALUE('Data Tables'!D41:D1489)),0),3),"Error!"))</f>
        <v/>
      </c>
      <c r="H41" s="18" t="str">
        <f>IF(OR(F41="Error!",G41="Error!"),"",IF(OR(B41="",C41="",D41="",E41=""),"",(F41+G41)/2))</f>
        <v/>
      </c>
      <c r="I41" s="14" t="str">
        <f>IF(H41="", "", IF(AND(H41&gt;=0.4, F41&gt;= 0.06,G41&gt;= 0.06), "Pass!", "Fail :("))</f>
        <v/>
      </c>
      <c r="J41" s="14" t="str">
        <f t="shared" si="0"/>
        <v/>
      </c>
      <c r="K41" s="14" t="str">
        <f t="shared" si="1"/>
        <v/>
      </c>
      <c r="L41" s="15" t="str">
        <f>IFERROR(IF(AND(H41&gt;=0.4,F41&gt;=0.06,G41&gt;=0.06),"",IF(AND(F41&lt;0.06, G41&gt;=0.06),"Does not meet minimum row standard",IF(AND(G41&lt;0.06, F41&gt;=0.06),"Does not meet minimum run standard",IF(AND(F41&lt;0.06, G41&lt;0.06), "Does not meet minimum standard", "Does not meet minimum average")))), "")</f>
        <v/>
      </c>
    </row>
    <row r="42" spans="6:12" x14ac:dyDescent="0.25">
      <c r="F42" s="18" t="str" cm="1">
        <f t="array" ref="F42">IF(OR(B42="", C42="", D42=""),"",IFERROR(INDEX('Data Tables'!F42:'Data Tables'!I846, MATCH(1, (B42='Data Tables'!G42:G846)*(J42='Data Tables'!F42:F846)*(_xlfn.NUMBERVALUE(D42)&lt;=_xlfn.NUMBERVALUE('Data Tables'!I42:I846)),0),3), "Error!"))</f>
        <v/>
      </c>
      <c r="G42" s="18" t="str" cm="1">
        <f t="array" ref="G42">IF(OR(B42="",C42="", E42=""),"",IFERROR(INDEX('Data Tables'!A42:D1490,MATCH(1,(B42='Data Tables'!B42:B1490)*(K42='Data Tables'!A42:A1490)*(_xlfn.NUMBERVALUE(E42)&lt;=_xlfn.NUMBERVALUE('Data Tables'!D42:D1490)),0),3),"Error!"))</f>
        <v/>
      </c>
      <c r="H42" s="18" t="str">
        <f>IF(OR(F42="Error!",G42="Error!"),"",IF(OR(B42="",C42="",D42="",E42=""),"",(F42+G42)/2))</f>
        <v/>
      </c>
      <c r="I42" s="14" t="str">
        <f>IF(H42="", "", IF(AND(H42&gt;=0.4, F42&gt;= 0.06,G42&gt;= 0.06), "Pass!", "Fail :("))</f>
        <v/>
      </c>
      <c r="J42" s="14" t="str">
        <f t="shared" si="0"/>
        <v/>
      </c>
      <c r="K42" s="14" t="str">
        <f t="shared" si="1"/>
        <v/>
      </c>
      <c r="L42" s="15" t="str">
        <f>IFERROR(IF(AND(H42&gt;=0.4,F42&gt;=0.06,G42&gt;=0.06),"",IF(AND(F42&lt;0.06, G42&gt;=0.06),"Does not meet minimum row standard",IF(AND(G42&lt;0.06, F42&gt;=0.06),"Does not meet minimum run standard",IF(AND(F42&lt;0.06, G42&lt;0.06), "Does not meet minimum standard", "Does not meet minimum average")))), "")</f>
        <v/>
      </c>
    </row>
    <row r="43" spans="6:12" x14ac:dyDescent="0.25">
      <c r="F43" s="18" t="str" cm="1">
        <f t="array" ref="F43">IF(OR(B43="", C43="", D43=""),"",IFERROR(INDEX('Data Tables'!F43:'Data Tables'!I847, MATCH(1, (B43='Data Tables'!G43:G847)*(J43='Data Tables'!F43:F847)*(_xlfn.NUMBERVALUE(D43)&lt;=_xlfn.NUMBERVALUE('Data Tables'!I43:I847)),0),3), "Error!"))</f>
        <v/>
      </c>
      <c r="G43" s="18" t="str" cm="1">
        <f t="array" ref="G43">IF(OR(B43="",C43="", E43=""),"",IFERROR(INDEX('Data Tables'!A43:D1491,MATCH(1,(B43='Data Tables'!B43:B1491)*(K43='Data Tables'!A43:A1491)*(_xlfn.NUMBERVALUE(E43)&lt;=_xlfn.NUMBERVALUE('Data Tables'!D43:D1491)),0),3),"Error!"))</f>
        <v/>
      </c>
      <c r="H43" s="18" t="str">
        <f>IF(OR(F43="Error!",G43="Error!"),"",IF(OR(B43="",C43="",D43="",E43=""),"",(F43+G43)/2))</f>
        <v/>
      </c>
      <c r="I43" s="14" t="str">
        <f>IF(H43="", "", IF(AND(H43&gt;=0.4, F43&gt;= 0.06,G43&gt;= 0.06), "Pass!", "Fail :("))</f>
        <v/>
      </c>
      <c r="J43" s="14" t="str">
        <f t="shared" si="0"/>
        <v/>
      </c>
      <c r="K43" s="14" t="str">
        <f t="shared" si="1"/>
        <v/>
      </c>
      <c r="L43" s="15" t="str">
        <f>IFERROR(IF(AND(H43&gt;=0.4,F43&gt;=0.06,G43&gt;=0.06),"",IF(AND(F43&lt;0.06, G43&gt;=0.06),"Does not meet minimum row standard",IF(AND(G43&lt;0.06, F43&gt;=0.06),"Does not meet minimum run standard",IF(AND(F43&lt;0.06, G43&lt;0.06), "Does not meet minimum standard", "Does not meet minimum average")))), "")</f>
        <v/>
      </c>
    </row>
    <row r="44" spans="6:12" x14ac:dyDescent="0.25">
      <c r="F44" s="18" t="str" cm="1">
        <f t="array" ref="F44">IF(OR(B44="", C44="", D44=""),"",IFERROR(INDEX('Data Tables'!F44:'Data Tables'!I848, MATCH(1, (B44='Data Tables'!G44:G848)*(J44='Data Tables'!F44:F848)*(_xlfn.NUMBERVALUE(D44)&lt;=_xlfn.NUMBERVALUE('Data Tables'!I44:I848)),0),3), "Error!"))</f>
        <v/>
      </c>
      <c r="G44" s="18" t="str" cm="1">
        <f t="array" ref="G44">IF(OR(B44="",C44="", E44=""),"",IFERROR(INDEX('Data Tables'!A44:D1492,MATCH(1,(B44='Data Tables'!B44:B1492)*(K44='Data Tables'!A44:A1492)*(_xlfn.NUMBERVALUE(E44)&lt;=_xlfn.NUMBERVALUE('Data Tables'!D44:D1492)),0),3),"Error!"))</f>
        <v/>
      </c>
      <c r="H44" s="18" t="str">
        <f>IF(OR(F44="Error!",G44="Error!"),"",IF(OR(B44="",C44="",D44="",E44=""),"",(F44+G44)/2))</f>
        <v/>
      </c>
      <c r="I44" s="14" t="str">
        <f>IF(H44="", "", IF(AND(H44&gt;=0.4, F44&gt;= 0.06,G44&gt;= 0.06), "Pass!", "Fail :("))</f>
        <v/>
      </c>
      <c r="J44" s="14" t="str">
        <f t="shared" si="0"/>
        <v/>
      </c>
      <c r="K44" s="14" t="str">
        <f t="shared" si="1"/>
        <v/>
      </c>
      <c r="L44" s="15" t="str">
        <f>IFERROR(IF(AND(H44&gt;=0.4,F44&gt;=0.06,G44&gt;=0.06),"",IF(AND(F44&lt;0.06, G44&gt;=0.06),"Does not meet minimum row standard",IF(AND(G44&lt;0.06, F44&gt;=0.06),"Does not meet minimum run standard",IF(AND(F44&lt;0.06, G44&lt;0.06), "Does not meet minimum standard", "Does not meet minimum average")))), "")</f>
        <v/>
      </c>
    </row>
    <row r="45" spans="6:12" x14ac:dyDescent="0.25">
      <c r="F45" s="18" t="str" cm="1">
        <f t="array" ref="F45">IF(OR(B45="", C45="", D45=""),"",IFERROR(INDEX('Data Tables'!F45:'Data Tables'!I849, MATCH(1, (B45='Data Tables'!G45:G849)*(J45='Data Tables'!F45:F849)*(_xlfn.NUMBERVALUE(D45)&lt;=_xlfn.NUMBERVALUE('Data Tables'!I45:I849)),0),3), "Error!"))</f>
        <v/>
      </c>
      <c r="G45" s="18" t="str" cm="1">
        <f t="array" ref="G45">IF(OR(B45="",C45="", E45=""),"",IFERROR(INDEX('Data Tables'!A45:D1493,MATCH(1,(B45='Data Tables'!B45:B1493)*(K45='Data Tables'!A45:A1493)*(_xlfn.NUMBERVALUE(E45)&lt;=_xlfn.NUMBERVALUE('Data Tables'!D45:D1493)),0),3),"Error!"))</f>
        <v/>
      </c>
      <c r="H45" s="18" t="str">
        <f>IF(OR(F45="Error!",G45="Error!"),"",IF(OR(B45="",C45="",D45="",E45=""),"",(F45+G45)/2))</f>
        <v/>
      </c>
      <c r="I45" s="14" t="str">
        <f>IF(H45="", "", IF(AND(H45&gt;=0.4, F45&gt;= 0.06,G45&gt;= 0.06), "Pass!", "Fail :("))</f>
        <v/>
      </c>
      <c r="J45" s="14" t="str">
        <f t="shared" si="0"/>
        <v/>
      </c>
      <c r="K45" s="14" t="str">
        <f t="shared" si="1"/>
        <v/>
      </c>
      <c r="L45" s="15" t="str">
        <f>IFERROR(IF(AND(H45&gt;=0.4,F45&gt;=0.06,G45&gt;=0.06),"",IF(AND(F45&lt;0.06, G45&gt;=0.06),"Does not meet minimum row standard",IF(AND(G45&lt;0.06, F45&gt;=0.06),"Does not meet minimum run standard",IF(AND(F45&lt;0.06, G45&lt;0.06), "Does not meet minimum standard", "Does not meet minimum average")))), "")</f>
        <v/>
      </c>
    </row>
    <row r="46" spans="6:12" x14ac:dyDescent="0.25">
      <c r="F46" s="18" t="str" cm="1">
        <f t="array" ref="F46">IF(OR(B46="", C46="", D46=""),"",IFERROR(INDEX('Data Tables'!F46:'Data Tables'!I850, MATCH(1, (B46='Data Tables'!G46:G850)*(J46='Data Tables'!F46:F850)*(_xlfn.NUMBERVALUE(D46)&lt;=_xlfn.NUMBERVALUE('Data Tables'!I46:I850)),0),3), "Error!"))</f>
        <v/>
      </c>
      <c r="G46" s="18" t="str" cm="1">
        <f t="array" ref="G46">IF(OR(B46="",C46="", E46=""),"",IFERROR(INDEX('Data Tables'!A46:D1494,MATCH(1,(B46='Data Tables'!B46:B1494)*(K46='Data Tables'!A46:A1494)*(_xlfn.NUMBERVALUE(E46)&lt;=_xlfn.NUMBERVALUE('Data Tables'!D46:D1494)),0),3),"Error!"))</f>
        <v/>
      </c>
      <c r="H46" s="18" t="str">
        <f>IF(OR(F46="Error!",G46="Error!"),"",IF(OR(B46="",C46="",D46="",E46=""),"",(F46+G46)/2))</f>
        <v/>
      </c>
      <c r="I46" s="14" t="str">
        <f>IF(H46="", "", IF(AND(H46&gt;=0.4, F46&gt;= 0.06,G46&gt;= 0.06), "Pass!", "Fail :("))</f>
        <v/>
      </c>
      <c r="J46" s="14" t="str">
        <f t="shared" si="0"/>
        <v/>
      </c>
      <c r="K46" s="14" t="str">
        <f t="shared" si="1"/>
        <v/>
      </c>
      <c r="L46" s="15" t="str">
        <f>IFERROR(IF(AND(H46&gt;=0.4,F46&gt;=0.06,G46&gt;=0.06),"",IF(AND(F46&lt;0.06, G46&gt;=0.06),"Does not meet minimum row standard",IF(AND(G46&lt;0.06, F46&gt;=0.06),"Does not meet minimum run standard",IF(AND(F46&lt;0.06, G46&lt;0.06), "Does not meet minimum standard", "Does not meet minimum average")))), "")</f>
        <v/>
      </c>
    </row>
    <row r="47" spans="6:12" x14ac:dyDescent="0.25">
      <c r="F47" s="18" t="str" cm="1">
        <f t="array" ref="F47">IF(OR(B47="", C47="", D47=""),"",IFERROR(INDEX('Data Tables'!F47:'Data Tables'!I851, MATCH(1, (B47='Data Tables'!G47:G851)*(J47='Data Tables'!F47:F851)*(_xlfn.NUMBERVALUE(D47)&lt;=_xlfn.NUMBERVALUE('Data Tables'!I47:I851)),0),3), "Error!"))</f>
        <v/>
      </c>
      <c r="G47" s="18" t="str" cm="1">
        <f t="array" ref="G47">IF(OR(B47="",C47="", E47=""),"",IFERROR(INDEX('Data Tables'!A47:D1495,MATCH(1,(B47='Data Tables'!B47:B1495)*(K47='Data Tables'!A47:A1495)*(_xlfn.NUMBERVALUE(E47)&lt;=_xlfn.NUMBERVALUE('Data Tables'!D47:D1495)),0),3),"Error!"))</f>
        <v/>
      </c>
      <c r="H47" s="18" t="str">
        <f>IF(OR(F47="Error!",G47="Error!"),"",IF(OR(B47="",C47="",D47="",E47=""),"",(F47+G47)/2))</f>
        <v/>
      </c>
      <c r="I47" s="14" t="str">
        <f>IF(H47="", "", IF(AND(H47&gt;=0.4, F47&gt;= 0.06,G47&gt;= 0.06), "Pass!", "Fail :("))</f>
        <v/>
      </c>
      <c r="J47" s="14" t="str">
        <f t="shared" si="0"/>
        <v/>
      </c>
      <c r="K47" s="14" t="str">
        <f t="shared" si="1"/>
        <v/>
      </c>
      <c r="L47" s="15" t="str">
        <f>IFERROR(IF(AND(H47&gt;=0.4,F47&gt;=0.06,G47&gt;=0.06),"",IF(AND(F47&lt;0.06, G47&gt;=0.06),"Does not meet minimum row standard",IF(AND(G47&lt;0.06, F47&gt;=0.06),"Does not meet minimum run standard",IF(AND(F47&lt;0.06, G47&lt;0.06), "Does not meet minimum standard", "Does not meet minimum average")))), "")</f>
        <v/>
      </c>
    </row>
    <row r="48" spans="6:12" x14ac:dyDescent="0.25">
      <c r="F48" s="18" t="str" cm="1">
        <f t="array" ref="F48">IF(OR(B48="", C48="", D48=""),"",IFERROR(INDEX('Data Tables'!F48:'Data Tables'!I852, MATCH(1, (B48='Data Tables'!G48:G852)*(J48='Data Tables'!F48:F852)*(_xlfn.NUMBERVALUE(D48)&lt;=_xlfn.NUMBERVALUE('Data Tables'!I48:I852)),0),3), "Error!"))</f>
        <v/>
      </c>
      <c r="G48" s="18" t="str" cm="1">
        <f t="array" ref="G48">IF(OR(B48="",C48="", E48=""),"",IFERROR(INDEX('Data Tables'!A48:D1496,MATCH(1,(B48='Data Tables'!B48:B1496)*(K48='Data Tables'!A48:A1496)*(_xlfn.NUMBERVALUE(E48)&lt;=_xlfn.NUMBERVALUE('Data Tables'!D48:D1496)),0),3),"Error!"))</f>
        <v/>
      </c>
      <c r="H48" s="18" t="str">
        <f>IF(OR(F48="Error!",G48="Error!"),"",IF(OR(B48="",C48="",D48="",E48=""),"",(F48+G48)/2))</f>
        <v/>
      </c>
      <c r="I48" s="14" t="str">
        <f>IF(H48="", "", IF(AND(H48&gt;=0.4, F48&gt;= 0.06,G48&gt;= 0.06), "Pass!", "Fail :("))</f>
        <v/>
      </c>
      <c r="J48" s="14" t="str">
        <f t="shared" si="0"/>
        <v/>
      </c>
      <c r="K48" s="14" t="str">
        <f t="shared" si="1"/>
        <v/>
      </c>
      <c r="L48" s="15" t="str">
        <f>IFERROR(IF(AND(H48&gt;=0.4,F48&gt;=0.06,G48&gt;=0.06),"",IF(AND(F48&lt;0.06, G48&gt;=0.06),"Does not meet minimum row standard",IF(AND(G48&lt;0.06, F48&gt;=0.06),"Does not meet minimum run standard",IF(AND(F48&lt;0.06, G48&lt;0.06), "Does not meet minimum standard", "Does not meet minimum average")))), "")</f>
        <v/>
      </c>
    </row>
    <row r="49" spans="6:12" x14ac:dyDescent="0.25">
      <c r="F49" s="18" t="str" cm="1">
        <f t="array" ref="F49">IF(OR(B49="", C49="", D49=""),"",IFERROR(INDEX('Data Tables'!F49:'Data Tables'!I853, MATCH(1, (B49='Data Tables'!G49:G853)*(J49='Data Tables'!F49:F853)*(_xlfn.NUMBERVALUE(D49)&lt;=_xlfn.NUMBERVALUE('Data Tables'!I49:I853)),0),3), "Error!"))</f>
        <v/>
      </c>
      <c r="G49" s="18" t="str" cm="1">
        <f t="array" ref="G49">IF(OR(B49="",C49="", E49=""),"",IFERROR(INDEX('Data Tables'!A49:D1497,MATCH(1,(B49='Data Tables'!B49:B1497)*(K49='Data Tables'!A49:A1497)*(_xlfn.NUMBERVALUE(E49)&lt;=_xlfn.NUMBERVALUE('Data Tables'!D49:D1497)),0),3),"Error!"))</f>
        <v/>
      </c>
      <c r="H49" s="18" t="str">
        <f>IF(OR(F49="Error!",G49="Error!"),"",IF(OR(B49="",C49="",D49="",E49=""),"",(F49+G49)/2))</f>
        <v/>
      </c>
      <c r="I49" s="14" t="str">
        <f>IF(H49="", "", IF(AND(H49&gt;=0.4, F49&gt;= 0.06,G49&gt;= 0.06), "Pass!", "Fail :("))</f>
        <v/>
      </c>
      <c r="J49" s="14" t="str">
        <f t="shared" si="0"/>
        <v/>
      </c>
      <c r="K49" s="14" t="str">
        <f t="shared" si="1"/>
        <v/>
      </c>
      <c r="L49" s="15" t="str">
        <f>IFERROR(IF(AND(H49&gt;=0.4,F49&gt;=0.06,G49&gt;=0.06),"",IF(AND(F49&lt;0.06, G49&gt;=0.06),"Does not meet minimum row standard",IF(AND(G49&lt;0.06, F49&gt;=0.06),"Does not meet minimum run standard",IF(AND(F49&lt;0.06, G49&lt;0.06), "Does not meet minimum standard", "Does not meet minimum average")))), "")</f>
        <v/>
      </c>
    </row>
    <row r="50" spans="6:12" x14ac:dyDescent="0.25">
      <c r="F50" s="18" t="str" cm="1">
        <f t="array" ref="F50">IF(OR(B50="", C50="", D50=""),"",IFERROR(INDEX('Data Tables'!F50:'Data Tables'!I854, MATCH(1, (B50='Data Tables'!G50:G854)*(J50='Data Tables'!F50:F854)*(_xlfn.NUMBERVALUE(D50)&lt;=_xlfn.NUMBERVALUE('Data Tables'!I50:I854)),0),3), "Error!"))</f>
        <v/>
      </c>
      <c r="G50" s="18" t="str" cm="1">
        <f t="array" ref="G50">IF(OR(B50="",C50="", E50=""),"",IFERROR(INDEX('Data Tables'!A50:D1498,MATCH(1,(B50='Data Tables'!B50:B1498)*(K50='Data Tables'!A50:A1498)*(_xlfn.NUMBERVALUE(E50)&lt;=_xlfn.NUMBERVALUE('Data Tables'!D50:D1498)),0),3),"Error!"))</f>
        <v/>
      </c>
      <c r="H50" s="18" t="str">
        <f>IF(OR(F50="Error!",G50="Error!"),"",IF(OR(B50="",C50="",D50="",E50=""),"",(F50+G50)/2))</f>
        <v/>
      </c>
      <c r="I50" s="14" t="str">
        <f>IF(H50="", "", IF(AND(H50&gt;=0.4, F50&gt;= 0.06,G50&gt;= 0.06), "Pass!", "Fail :("))</f>
        <v/>
      </c>
      <c r="J50" s="14" t="str">
        <f t="shared" si="0"/>
        <v/>
      </c>
      <c r="K50" s="14" t="str">
        <f t="shared" si="1"/>
        <v/>
      </c>
      <c r="L50" s="15" t="str">
        <f>IFERROR(IF(AND(H50&gt;=0.4,F50&gt;=0.06,G50&gt;=0.06),"",IF(AND(F50&lt;0.06, G50&gt;=0.06),"Does not meet minimum row standard",IF(AND(G50&lt;0.06, F50&gt;=0.06),"Does not meet minimum run standard",IF(AND(F50&lt;0.06, G50&lt;0.06), "Does not meet minimum standard", "Does not meet minimum average")))), "")</f>
        <v/>
      </c>
    </row>
    <row r="51" spans="6:12" x14ac:dyDescent="0.25">
      <c r="F51" s="18" t="str" cm="1">
        <f t="array" ref="F51">IF(OR(B51="", C51="", D51=""),"",IFERROR(INDEX('Data Tables'!F51:'Data Tables'!I855, MATCH(1, (B51='Data Tables'!G51:G855)*(J51='Data Tables'!F51:F855)*(_xlfn.NUMBERVALUE(D51)&lt;=_xlfn.NUMBERVALUE('Data Tables'!I51:I855)),0),3), "Error!"))</f>
        <v/>
      </c>
      <c r="G51" s="18" t="str" cm="1">
        <f t="array" ref="G51">IF(OR(B51="",C51="", E51=""),"",IFERROR(INDEX('Data Tables'!A51:D1499,MATCH(1,(B51='Data Tables'!B51:B1499)*(K51='Data Tables'!A51:A1499)*(_xlfn.NUMBERVALUE(E51)&lt;=_xlfn.NUMBERVALUE('Data Tables'!D51:D1499)),0),3),"Error!"))</f>
        <v/>
      </c>
      <c r="H51" s="18" t="str">
        <f>IF(OR(F51="Error!",G51="Error!"),"",IF(OR(B51="",C51="",D51="",E51=""),"",(F51+G51)/2))</f>
        <v/>
      </c>
      <c r="I51" s="14" t="str">
        <f>IF(H51="", "", IF(AND(H51&gt;=0.4, F51&gt;= 0.06,G51&gt;= 0.06), "Pass!", "Fail :("))</f>
        <v/>
      </c>
      <c r="J51" s="14" t="str">
        <f t="shared" si="0"/>
        <v/>
      </c>
      <c r="K51" s="14" t="str">
        <f t="shared" si="1"/>
        <v/>
      </c>
      <c r="L51" s="15" t="str">
        <f>IFERROR(IF(AND(H51&gt;=0.4,F51&gt;=0.06,G51&gt;=0.06),"",IF(AND(F51&lt;0.06, G51&gt;=0.06),"Does not meet minimum row standard",IF(AND(G51&lt;0.06, F51&gt;=0.06),"Does not meet minimum run standard",IF(AND(F51&lt;0.06, G51&lt;0.06), "Does not meet minimum standard", "Does not meet minimum average")))), "")</f>
        <v/>
      </c>
    </row>
    <row r="52" spans="6:12" x14ac:dyDescent="0.25">
      <c r="F52" s="18" t="str" cm="1">
        <f t="array" ref="F52">IF(OR(B52="", C52="", D52=""),"",IFERROR(INDEX('Data Tables'!F52:'Data Tables'!I856, MATCH(1, (B52='Data Tables'!G52:G856)*(J52='Data Tables'!F52:F856)*(_xlfn.NUMBERVALUE(D52)&lt;=_xlfn.NUMBERVALUE('Data Tables'!I52:I856)),0),3), "Error!"))</f>
        <v/>
      </c>
      <c r="G52" s="18" t="str" cm="1">
        <f t="array" ref="G52">IF(OR(B52="",C52="", E52=""),"",IFERROR(INDEX('Data Tables'!A52:D1500,MATCH(1,(B52='Data Tables'!B52:B1500)*(K52='Data Tables'!A52:A1500)*(_xlfn.NUMBERVALUE(E52)&lt;=_xlfn.NUMBERVALUE('Data Tables'!D52:D1500)),0),3),"Error!"))</f>
        <v/>
      </c>
      <c r="H52" s="18" t="str">
        <f>IF(OR(F52="Error!",G52="Error!"),"",IF(OR(B52="",C52="",D52="",E52=""),"",(F52+G52)/2))</f>
        <v/>
      </c>
      <c r="I52" s="14" t="str">
        <f>IF(H52="", "", IF(AND(H52&gt;=0.4, F52&gt;= 0.06,G52&gt;= 0.06), "Pass!", "Fail :("))</f>
        <v/>
      </c>
      <c r="J52" s="14" t="str">
        <f t="shared" si="0"/>
        <v/>
      </c>
      <c r="K52" s="14" t="str">
        <f t="shared" si="1"/>
        <v/>
      </c>
      <c r="L52" s="15" t="str">
        <f>IFERROR(IF(AND(H52&gt;=0.4,F52&gt;=0.06,G52&gt;=0.06),"",IF(AND(F52&lt;0.06, G52&gt;=0.06),"Does not meet minimum row standard",IF(AND(G52&lt;0.06, F52&gt;=0.06),"Does not meet minimum run standard",IF(AND(F52&lt;0.06, G52&lt;0.06), "Does not meet minimum standard", "Does not meet minimum average")))), "")</f>
        <v/>
      </c>
    </row>
    <row r="53" spans="6:12" x14ac:dyDescent="0.25">
      <c r="F53" s="18" t="str" cm="1">
        <f t="array" ref="F53">IF(OR(B53="", C53="", D53=""),"",IFERROR(INDEX('Data Tables'!F53:'Data Tables'!I857, MATCH(1, (B53='Data Tables'!G53:G857)*(J53='Data Tables'!F53:F857)*(_xlfn.NUMBERVALUE(D53)&lt;=_xlfn.NUMBERVALUE('Data Tables'!I53:I857)),0),3), "Error!"))</f>
        <v/>
      </c>
      <c r="G53" s="18" t="str" cm="1">
        <f t="array" ref="G53">IF(OR(B53="",C53="", E53=""),"",IFERROR(INDEX('Data Tables'!A53:D1501,MATCH(1,(B53='Data Tables'!B53:B1501)*(K53='Data Tables'!A53:A1501)*(_xlfn.NUMBERVALUE(E53)&lt;=_xlfn.NUMBERVALUE('Data Tables'!D53:D1501)),0),3),"Error!"))</f>
        <v/>
      </c>
      <c r="H53" s="18" t="str">
        <f>IF(OR(F53="Error!",G53="Error!"),"",IF(OR(B53="",C53="",D53="",E53=""),"",(F53+G53)/2))</f>
        <v/>
      </c>
      <c r="I53" s="14" t="str">
        <f>IF(H53="", "", IF(AND(H53&gt;=0.4, F53&gt;= 0.06,G53&gt;= 0.06), "Pass!", "Fail :("))</f>
        <v/>
      </c>
      <c r="J53" s="14" t="str">
        <f t="shared" si="0"/>
        <v/>
      </c>
      <c r="K53" s="14" t="str">
        <f t="shared" si="1"/>
        <v/>
      </c>
      <c r="L53" s="15" t="str">
        <f>IFERROR(IF(AND(H53&gt;=0.4,F53&gt;=0.06,G53&gt;=0.06),"",IF(AND(F53&lt;0.06, G53&gt;=0.06),"Does not meet minimum row standard",IF(AND(G53&lt;0.06, F53&gt;=0.06),"Does not meet minimum run standard",IF(AND(F53&lt;0.06, G53&lt;0.06), "Does not meet minimum standard", "Does not meet minimum average")))), "")</f>
        <v/>
      </c>
    </row>
    <row r="54" spans="6:12" x14ac:dyDescent="0.25">
      <c r="F54" s="18" t="str" cm="1">
        <f t="array" ref="F54">IF(OR(B54="", C54="", D54=""),"",IFERROR(INDEX('Data Tables'!F54:'Data Tables'!I858, MATCH(1, (B54='Data Tables'!G54:G858)*(J54='Data Tables'!F54:F858)*(_xlfn.NUMBERVALUE(D54)&lt;=_xlfn.NUMBERVALUE('Data Tables'!I54:I858)),0),3), "Error!"))</f>
        <v/>
      </c>
      <c r="G54" s="18" t="str" cm="1">
        <f t="array" ref="G54">IF(OR(B54="",C54="", E54=""),"",IFERROR(INDEX('Data Tables'!A54:D1502,MATCH(1,(B54='Data Tables'!B54:B1502)*(K54='Data Tables'!A54:A1502)*(_xlfn.NUMBERVALUE(E54)&lt;=_xlfn.NUMBERVALUE('Data Tables'!D54:D1502)),0),3),"Error!"))</f>
        <v/>
      </c>
      <c r="H54" s="18" t="str">
        <f>IF(OR(F54="Error!",G54="Error!"),"",IF(OR(B54="",C54="",D54="",E54=""),"",(F54+G54)/2))</f>
        <v/>
      </c>
      <c r="I54" s="14" t="str">
        <f>IF(H54="", "", IF(AND(H54&gt;=0.4, F54&gt;= 0.06,G54&gt;= 0.06), "Pass!", "Fail :("))</f>
        <v/>
      </c>
      <c r="J54" s="14" t="str">
        <f t="shared" si="0"/>
        <v/>
      </c>
      <c r="K54" s="14" t="str">
        <f t="shared" si="1"/>
        <v/>
      </c>
      <c r="L54" s="15" t="str">
        <f>IFERROR(IF(AND(H54&gt;=0.4,F54&gt;=0.06,G54&gt;=0.06),"",IF(AND(F54&lt;0.06, G54&gt;=0.06),"Does not meet minimum row standard",IF(AND(G54&lt;0.06, F54&gt;=0.06),"Does not meet minimum run standard",IF(AND(F54&lt;0.06, G54&lt;0.06), "Does not meet minimum standard", "Does not meet minimum average")))), "")</f>
        <v/>
      </c>
    </row>
    <row r="55" spans="6:12" x14ac:dyDescent="0.25">
      <c r="F55" s="18" t="str" cm="1">
        <f t="array" ref="F55">IF(OR(B55="", C55="", D55=""),"",IFERROR(INDEX('Data Tables'!F55:'Data Tables'!I859, MATCH(1, (B55='Data Tables'!G55:G859)*(J55='Data Tables'!F55:F859)*(_xlfn.NUMBERVALUE(D55)&lt;=_xlfn.NUMBERVALUE('Data Tables'!I55:I859)),0),3), "Error!"))</f>
        <v/>
      </c>
      <c r="G55" s="18" t="str" cm="1">
        <f t="array" ref="G55">IF(OR(B55="",C55="", E55=""),"",IFERROR(INDEX('Data Tables'!A55:D1503,MATCH(1,(B55='Data Tables'!B55:B1503)*(K55='Data Tables'!A55:A1503)*(_xlfn.NUMBERVALUE(E55)&lt;=_xlfn.NUMBERVALUE('Data Tables'!D55:D1503)),0),3),"Error!"))</f>
        <v/>
      </c>
      <c r="H55" s="18" t="str">
        <f>IF(OR(F55="Error!",G55="Error!"),"",IF(OR(B55="",C55="",D55="",E55=""),"",(F55+G55)/2))</f>
        <v/>
      </c>
      <c r="I55" s="14" t="str">
        <f>IF(H55="", "", IF(AND(H55&gt;=0.4, F55&gt;= 0.06,G55&gt;= 0.06), "Pass!", "Fail :("))</f>
        <v/>
      </c>
      <c r="J55" s="14" t="str">
        <f t="shared" si="0"/>
        <v/>
      </c>
      <c r="K55" s="14" t="str">
        <f t="shared" si="1"/>
        <v/>
      </c>
      <c r="L55" s="15" t="str">
        <f>IFERROR(IF(AND(H55&gt;=0.4,F55&gt;=0.06,G55&gt;=0.06),"",IF(AND(F55&lt;0.06, G55&gt;=0.06),"Does not meet minimum row standard",IF(AND(G55&lt;0.06, F55&gt;=0.06),"Does not meet minimum run standard",IF(AND(F55&lt;0.06, G55&lt;0.06), "Does not meet minimum standard", "Does not meet minimum average")))), "")</f>
        <v/>
      </c>
    </row>
    <row r="56" spans="6:12" x14ac:dyDescent="0.25">
      <c r="F56" s="18" t="str" cm="1">
        <f t="array" ref="F56">IF(OR(B56="", C56="", D56=""),"",IFERROR(INDEX('Data Tables'!F56:'Data Tables'!I860, MATCH(1, (B56='Data Tables'!G56:G860)*(J56='Data Tables'!F56:F860)*(_xlfn.NUMBERVALUE(D56)&lt;=_xlfn.NUMBERVALUE('Data Tables'!I56:I860)),0),3), "Error!"))</f>
        <v/>
      </c>
      <c r="G56" s="18" t="str" cm="1">
        <f t="array" ref="G56">IF(OR(B56="",C56="", E56=""),"",IFERROR(INDEX('Data Tables'!A56:D1504,MATCH(1,(B56='Data Tables'!B56:B1504)*(K56='Data Tables'!A56:A1504)*(_xlfn.NUMBERVALUE(E56)&lt;=_xlfn.NUMBERVALUE('Data Tables'!D56:D1504)),0),3),"Error!"))</f>
        <v/>
      </c>
      <c r="H56" s="18" t="str">
        <f>IF(OR(F56="Error!",G56="Error!"),"",IF(OR(B56="",C56="",D56="",E56=""),"",(F56+G56)/2))</f>
        <v/>
      </c>
      <c r="I56" s="14" t="str">
        <f>IF(H56="", "", IF(AND(H56&gt;=0.4, F56&gt;= 0.06,G56&gt;= 0.06), "Pass!", "Fail :("))</f>
        <v/>
      </c>
      <c r="J56" s="14" t="str">
        <f t="shared" si="0"/>
        <v/>
      </c>
      <c r="K56" s="14" t="str">
        <f t="shared" si="1"/>
        <v/>
      </c>
      <c r="L56" s="15" t="str">
        <f>IFERROR(IF(AND(H56&gt;=0.4,F56&gt;=0.06,G56&gt;=0.06),"",IF(AND(F56&lt;0.06, G56&gt;=0.06),"Does not meet minimum row standard",IF(AND(G56&lt;0.06, F56&gt;=0.06),"Does not meet minimum run standard",IF(AND(F56&lt;0.06, G56&lt;0.06), "Does not meet minimum standard", "Does not meet minimum average")))), "")</f>
        <v/>
      </c>
    </row>
    <row r="57" spans="6:12" x14ac:dyDescent="0.25">
      <c r="F57" s="18" t="str" cm="1">
        <f t="array" ref="F57">IF(OR(B57="", C57="", D57=""),"",IFERROR(INDEX('Data Tables'!F57:'Data Tables'!I861, MATCH(1, (B57='Data Tables'!G57:G861)*(J57='Data Tables'!F57:F861)*(_xlfn.NUMBERVALUE(D57)&lt;=_xlfn.NUMBERVALUE('Data Tables'!I57:I861)),0),3), "Error!"))</f>
        <v/>
      </c>
      <c r="G57" s="18" t="str" cm="1">
        <f t="array" ref="G57">IF(OR(B57="",C57="", E57=""),"",IFERROR(INDEX('Data Tables'!A57:D1505,MATCH(1,(B57='Data Tables'!B57:B1505)*(K57='Data Tables'!A57:A1505)*(_xlfn.NUMBERVALUE(E57)&lt;=_xlfn.NUMBERVALUE('Data Tables'!D57:D1505)),0),3),"Error!"))</f>
        <v/>
      </c>
      <c r="H57" s="18" t="str">
        <f>IF(OR(F57="Error!",G57="Error!"),"",IF(OR(B57="",C57="",D57="",E57=""),"",(F57+G57)/2))</f>
        <v/>
      </c>
      <c r="I57" s="14" t="str">
        <f>IF(H57="", "", IF(AND(H57&gt;=0.4, F57&gt;= 0.06,G57&gt;= 0.06), "Pass!", "Fail :("))</f>
        <v/>
      </c>
      <c r="J57" s="14" t="str">
        <f t="shared" si="0"/>
        <v/>
      </c>
      <c r="K57" s="14" t="str">
        <f t="shared" si="1"/>
        <v/>
      </c>
      <c r="L57" s="15" t="str">
        <f>IFERROR(IF(AND(H57&gt;=0.4,F57&gt;=0.06,G57&gt;=0.06),"",IF(AND(F57&lt;0.06, G57&gt;=0.06),"Does not meet minimum row standard",IF(AND(G57&lt;0.06, F57&gt;=0.06),"Does not meet minimum run standard",IF(AND(F57&lt;0.06, G57&lt;0.06), "Does not meet minimum standard", "Does not meet minimum average")))), "")</f>
        <v/>
      </c>
    </row>
    <row r="58" spans="6:12" x14ac:dyDescent="0.25">
      <c r="F58" s="18" t="str" cm="1">
        <f t="array" ref="F58">IF(OR(B58="", C58="", D58=""),"",IFERROR(INDEX('Data Tables'!F58:'Data Tables'!I862, MATCH(1, (B58='Data Tables'!G58:G862)*(J58='Data Tables'!F58:F862)*(_xlfn.NUMBERVALUE(D58)&lt;=_xlfn.NUMBERVALUE('Data Tables'!I58:I862)),0),3), "Error!"))</f>
        <v/>
      </c>
      <c r="G58" s="18" t="str" cm="1">
        <f t="array" ref="G58">IF(OR(B58="",C58="", E58=""),"",IFERROR(INDEX('Data Tables'!A58:D1506,MATCH(1,(B58='Data Tables'!B58:B1506)*(K58='Data Tables'!A58:A1506)*(_xlfn.NUMBERVALUE(E58)&lt;=_xlfn.NUMBERVALUE('Data Tables'!D58:D1506)),0),3),"Error!"))</f>
        <v/>
      </c>
      <c r="H58" s="18" t="str">
        <f>IF(OR(F58="Error!",G58="Error!"),"",IF(OR(B58="",C58="",D58="",E58=""),"",(F58+G58)/2))</f>
        <v/>
      </c>
      <c r="I58" s="14" t="str">
        <f>IF(H58="", "", IF(AND(H58&gt;=0.4, F58&gt;= 0.06,G58&gt;= 0.06), "Pass!", "Fail :("))</f>
        <v/>
      </c>
      <c r="J58" s="14" t="str">
        <f t="shared" si="0"/>
        <v/>
      </c>
      <c r="K58" s="14" t="str">
        <f t="shared" si="1"/>
        <v/>
      </c>
      <c r="L58" s="15" t="str">
        <f>IFERROR(IF(AND(H58&gt;=0.4,F58&gt;=0.06,G58&gt;=0.06),"",IF(AND(F58&lt;0.06, G58&gt;=0.06),"Does not meet minimum row standard",IF(AND(G58&lt;0.06, F58&gt;=0.06),"Does not meet minimum run standard",IF(AND(F58&lt;0.06, G58&lt;0.06), "Does not meet minimum standard", "Does not meet minimum average")))), "")</f>
        <v/>
      </c>
    </row>
    <row r="59" spans="6:12" x14ac:dyDescent="0.25">
      <c r="F59" s="18" t="str" cm="1">
        <f t="array" ref="F59">IF(OR(B59="", C59="", D59=""),"",IFERROR(INDEX('Data Tables'!F59:'Data Tables'!I863, MATCH(1, (B59='Data Tables'!G59:G863)*(J59='Data Tables'!F59:F863)*(_xlfn.NUMBERVALUE(D59)&lt;=_xlfn.NUMBERVALUE('Data Tables'!I59:I863)),0),3), "Error!"))</f>
        <v/>
      </c>
      <c r="G59" s="18" t="str" cm="1">
        <f t="array" ref="G59">IF(OR(B59="",C59="", E59=""),"",IFERROR(INDEX('Data Tables'!A59:D1507,MATCH(1,(B59='Data Tables'!B59:B1507)*(K59='Data Tables'!A59:A1507)*(_xlfn.NUMBERVALUE(E59)&lt;=_xlfn.NUMBERVALUE('Data Tables'!D59:D1507)),0),3),"Error!"))</f>
        <v/>
      </c>
      <c r="H59" s="18" t="str">
        <f>IF(OR(F59="Error!",G59="Error!"),"",IF(OR(B59="",C59="",D59="",E59=""),"",(F59+G59)/2))</f>
        <v/>
      </c>
      <c r="I59" s="14" t="str">
        <f>IF(H59="", "", IF(AND(H59&gt;=0.4, F59&gt;= 0.06,G59&gt;= 0.06), "Pass!", "Fail :("))</f>
        <v/>
      </c>
      <c r="J59" s="14" t="str">
        <f t="shared" si="0"/>
        <v/>
      </c>
      <c r="K59" s="14" t="str">
        <f t="shared" si="1"/>
        <v/>
      </c>
      <c r="L59" s="15" t="str">
        <f>IFERROR(IF(AND(H59&gt;=0.4,F59&gt;=0.06,G59&gt;=0.06),"",IF(AND(F59&lt;0.06, G59&gt;=0.06),"Does not meet minimum row standard",IF(AND(G59&lt;0.06, F59&gt;=0.06),"Does not meet minimum run standard",IF(AND(F59&lt;0.06, G59&lt;0.06), "Does not meet minimum standard", "Does not meet minimum average")))), "")</f>
        <v/>
      </c>
    </row>
    <row r="60" spans="6:12" x14ac:dyDescent="0.25">
      <c r="F60" s="18" t="str" cm="1">
        <f t="array" ref="F60">IF(OR(B60="", C60="", D60=""),"",IFERROR(INDEX('Data Tables'!F60:'Data Tables'!I864, MATCH(1, (B60='Data Tables'!G60:G864)*(J60='Data Tables'!F60:F864)*(_xlfn.NUMBERVALUE(D60)&lt;=_xlfn.NUMBERVALUE('Data Tables'!I60:I864)),0),3), "Error!"))</f>
        <v/>
      </c>
      <c r="G60" s="18" t="str" cm="1">
        <f t="array" ref="G60">IF(OR(B60="",C60="", E60=""),"",IFERROR(INDEX('Data Tables'!A60:D1508,MATCH(1,(B60='Data Tables'!B60:B1508)*(K60='Data Tables'!A60:A1508)*(_xlfn.NUMBERVALUE(E60)&lt;=_xlfn.NUMBERVALUE('Data Tables'!D60:D1508)),0),3),"Error!"))</f>
        <v/>
      </c>
      <c r="H60" s="18" t="str">
        <f>IF(OR(F60="Error!",G60="Error!"),"",IF(OR(B60="",C60="",D60="",E60=""),"",(F60+G60)/2))</f>
        <v/>
      </c>
      <c r="I60" s="14" t="str">
        <f>IF(H60="", "", IF(AND(H60&gt;=0.4, F60&gt;= 0.06,G60&gt;= 0.06), "Pass!", "Fail :("))</f>
        <v/>
      </c>
      <c r="J60" s="14" t="str">
        <f t="shared" si="0"/>
        <v/>
      </c>
      <c r="K60" s="14" t="str">
        <f t="shared" si="1"/>
        <v/>
      </c>
      <c r="L60" s="15" t="str">
        <f>IFERROR(IF(AND(H60&gt;=0.4,F60&gt;=0.06,G60&gt;=0.06),"",IF(AND(F60&lt;0.06, G60&gt;=0.06),"Does not meet minimum row standard",IF(AND(G60&lt;0.06, F60&gt;=0.06),"Does not meet minimum run standard",IF(AND(F60&lt;0.06, G60&lt;0.06), "Does not meet minimum standard", "Does not meet minimum average")))), "")</f>
        <v/>
      </c>
    </row>
    <row r="61" spans="6:12" x14ac:dyDescent="0.25">
      <c r="F61" s="18" t="str" cm="1">
        <f t="array" ref="F61">IF(OR(B61="", C61="", D61=""),"",IFERROR(INDEX('Data Tables'!F61:'Data Tables'!I865, MATCH(1, (B61='Data Tables'!G61:G865)*(J61='Data Tables'!F61:F865)*(_xlfn.NUMBERVALUE(D61)&lt;=_xlfn.NUMBERVALUE('Data Tables'!I61:I865)),0),3), "Error!"))</f>
        <v/>
      </c>
      <c r="G61" s="18" t="str" cm="1">
        <f t="array" ref="G61">IF(OR(B61="",C61="", E61=""),"",IFERROR(INDEX('Data Tables'!A61:D1509,MATCH(1,(B61='Data Tables'!B61:B1509)*(K61='Data Tables'!A61:A1509)*(_xlfn.NUMBERVALUE(E61)&lt;=_xlfn.NUMBERVALUE('Data Tables'!D61:D1509)),0),3),"Error!"))</f>
        <v/>
      </c>
      <c r="H61" s="18" t="str">
        <f>IF(OR(F61="Error!",G61="Error!"),"",IF(OR(B61="",C61="",D61="",E61=""),"",(F61+G61)/2))</f>
        <v/>
      </c>
      <c r="I61" s="14" t="str">
        <f>IF(H61="", "", IF(AND(H61&gt;=0.4, F61&gt;= 0.06,G61&gt;= 0.06), "Pass!", "Fail :("))</f>
        <v/>
      </c>
      <c r="J61" s="14" t="str">
        <f t="shared" si="0"/>
        <v/>
      </c>
      <c r="K61" s="14" t="str">
        <f t="shared" si="1"/>
        <v/>
      </c>
      <c r="L61" s="15" t="str">
        <f>IFERROR(IF(AND(H61&gt;=0.4,F61&gt;=0.06,G61&gt;=0.06),"",IF(AND(F61&lt;0.06, G61&gt;=0.06),"Does not meet minimum row standard",IF(AND(G61&lt;0.06, F61&gt;=0.06),"Does not meet minimum run standard",IF(AND(F61&lt;0.06, G61&lt;0.06), "Does not meet minimum standard", "Does not meet minimum average")))), "")</f>
        <v/>
      </c>
    </row>
    <row r="62" spans="6:12" x14ac:dyDescent="0.25">
      <c r="F62" s="18" t="str" cm="1">
        <f t="array" ref="F62">IF(OR(B62="", C62="", D62=""),"",IFERROR(INDEX('Data Tables'!F62:'Data Tables'!I866, MATCH(1, (B62='Data Tables'!G62:G866)*(J62='Data Tables'!F62:F866)*(_xlfn.NUMBERVALUE(D62)&lt;=_xlfn.NUMBERVALUE('Data Tables'!I62:I866)),0),3), "Error!"))</f>
        <v/>
      </c>
      <c r="G62" s="18" t="str" cm="1">
        <f t="array" ref="G62">IF(OR(B62="",C62="", E62=""),"",IFERROR(INDEX('Data Tables'!A62:D1510,MATCH(1,(B62='Data Tables'!B62:B1510)*(K62='Data Tables'!A62:A1510)*(_xlfn.NUMBERVALUE(E62)&lt;=_xlfn.NUMBERVALUE('Data Tables'!D62:D1510)),0),3),"Error!"))</f>
        <v/>
      </c>
      <c r="H62" s="18" t="str">
        <f>IF(OR(F62="Error!",G62="Error!"),"",IF(OR(B62="",C62="",D62="",E62=""),"",(F62+G62)/2))</f>
        <v/>
      </c>
      <c r="I62" s="14" t="str">
        <f>IF(H62="", "", IF(AND(H62&gt;=0.4, F62&gt;= 0.06,G62&gt;= 0.06), "Pass!", "Fail :("))</f>
        <v/>
      </c>
      <c r="J62" s="14" t="str">
        <f t="shared" si="0"/>
        <v/>
      </c>
      <c r="K62" s="14" t="str">
        <f t="shared" si="1"/>
        <v/>
      </c>
      <c r="L62" s="15" t="str">
        <f>IFERROR(IF(AND(H62&gt;=0.4,F62&gt;=0.06,G62&gt;=0.06),"",IF(AND(F62&lt;0.06, G62&gt;=0.06),"Does not meet minimum row standard",IF(AND(G62&lt;0.06, F62&gt;=0.06),"Does not meet minimum run standard",IF(AND(F62&lt;0.06, G62&lt;0.06), "Does not meet minimum standard", "Does not meet minimum average")))), "")</f>
        <v/>
      </c>
    </row>
    <row r="63" spans="6:12" x14ac:dyDescent="0.25">
      <c r="F63" s="18" t="str" cm="1">
        <f t="array" ref="F63">IF(OR(B63="", C63="", D63=""),"",IFERROR(INDEX('Data Tables'!F63:'Data Tables'!I867, MATCH(1, (B63='Data Tables'!G63:G867)*(J63='Data Tables'!F63:F867)*(_xlfn.NUMBERVALUE(D63)&lt;=_xlfn.NUMBERVALUE('Data Tables'!I63:I867)),0),3), "Error!"))</f>
        <v/>
      </c>
      <c r="G63" s="18" t="str" cm="1">
        <f t="array" ref="G63">IF(OR(B63="",C63="", E63=""),"",IFERROR(INDEX('Data Tables'!A63:D1511,MATCH(1,(B63='Data Tables'!B63:B1511)*(K63='Data Tables'!A63:A1511)*(_xlfn.NUMBERVALUE(E63)&lt;=_xlfn.NUMBERVALUE('Data Tables'!D63:D1511)),0),3),"Error!"))</f>
        <v/>
      </c>
      <c r="H63" s="18" t="str">
        <f>IF(OR(F63="Error!",G63="Error!"),"",IF(OR(B63="",C63="",D63="",E63=""),"",(F63+G63)/2))</f>
        <v/>
      </c>
      <c r="I63" s="14" t="str">
        <f>IF(H63="", "", IF(AND(H63&gt;=0.4, F63&gt;= 0.06,G63&gt;= 0.06), "Pass!", "Fail :("))</f>
        <v/>
      </c>
      <c r="J63" s="14" t="str">
        <f t="shared" si="0"/>
        <v/>
      </c>
      <c r="K63" s="14" t="str">
        <f t="shared" si="1"/>
        <v/>
      </c>
      <c r="L63" s="15" t="str">
        <f>IFERROR(IF(AND(H63&gt;=0.4,F63&gt;=0.06,G63&gt;=0.06),"",IF(AND(F63&lt;0.06, G63&gt;=0.06),"Does not meet minimum row standard",IF(AND(G63&lt;0.06, F63&gt;=0.06),"Does not meet minimum run standard",IF(AND(F63&lt;0.06, G63&lt;0.06), "Does not meet minimum standard", "Does not meet minimum average")))), "")</f>
        <v/>
      </c>
    </row>
    <row r="64" spans="6:12" x14ac:dyDescent="0.25">
      <c r="F64" s="18" t="str" cm="1">
        <f t="array" ref="F64">IF(OR(B64="", C64="", D64=""),"",IFERROR(INDEX('Data Tables'!F64:'Data Tables'!I868, MATCH(1, (B64='Data Tables'!G64:G868)*(J64='Data Tables'!F64:F868)*(_xlfn.NUMBERVALUE(D64)&lt;=_xlfn.NUMBERVALUE('Data Tables'!I64:I868)),0),3), "Error!"))</f>
        <v/>
      </c>
      <c r="G64" s="18" t="str" cm="1">
        <f t="array" ref="G64">IF(OR(B64="",C64="", E64=""),"",IFERROR(INDEX('Data Tables'!A64:D1512,MATCH(1,(B64='Data Tables'!B64:B1512)*(K64='Data Tables'!A64:A1512)*(_xlfn.NUMBERVALUE(E64)&lt;=_xlfn.NUMBERVALUE('Data Tables'!D64:D1512)),0),3),"Error!"))</f>
        <v/>
      </c>
      <c r="H64" s="18" t="str">
        <f>IF(OR(F64="Error!",G64="Error!"),"",IF(OR(B64="",C64="",D64="",E64=""),"",(F64+G64)/2))</f>
        <v/>
      </c>
      <c r="I64" s="14" t="str">
        <f>IF(H64="", "", IF(AND(H64&gt;=0.4, F64&gt;= 0.06,G64&gt;= 0.06), "Pass!", "Fail :("))</f>
        <v/>
      </c>
      <c r="J64" s="14" t="str">
        <f t="shared" si="0"/>
        <v/>
      </c>
      <c r="K64" s="14" t="str">
        <f t="shared" si="1"/>
        <v/>
      </c>
      <c r="L64" s="15" t="str">
        <f>IFERROR(IF(AND(H64&gt;=0.4,F64&gt;=0.06,G64&gt;=0.06),"",IF(AND(F64&lt;0.06, G64&gt;=0.06),"Does not meet minimum row standard",IF(AND(G64&lt;0.06, F64&gt;=0.06),"Does not meet minimum run standard",IF(AND(F64&lt;0.06, G64&lt;0.06), "Does not meet minimum standard", "Does not meet minimum average")))), "")</f>
        <v/>
      </c>
    </row>
    <row r="65" spans="6:12" x14ac:dyDescent="0.25">
      <c r="F65" s="18" t="str" cm="1">
        <f t="array" ref="F65">IF(OR(B65="", C65="", D65=""),"",IFERROR(INDEX('Data Tables'!F65:'Data Tables'!I869, MATCH(1, (B65='Data Tables'!G65:G869)*(J65='Data Tables'!F65:F869)*(_xlfn.NUMBERVALUE(D65)&lt;=_xlfn.NUMBERVALUE('Data Tables'!I65:I869)),0),3), "Error!"))</f>
        <v/>
      </c>
      <c r="G65" s="18" t="str" cm="1">
        <f t="array" ref="G65">IF(OR(B65="",C65="", E65=""),"",IFERROR(INDEX('Data Tables'!A65:D1513,MATCH(1,(B65='Data Tables'!B65:B1513)*(K65='Data Tables'!A65:A1513)*(_xlfn.NUMBERVALUE(E65)&lt;=_xlfn.NUMBERVALUE('Data Tables'!D65:D1513)),0),3),"Error!"))</f>
        <v/>
      </c>
      <c r="H65" s="18" t="str">
        <f>IF(OR(F65="Error!",G65="Error!"),"",IF(OR(B65="",C65="",D65="",E65=""),"",(F65+G65)/2))</f>
        <v/>
      </c>
      <c r="I65" s="14" t="str">
        <f>IF(H65="", "", IF(AND(H65&gt;=0.4, F65&gt;= 0.06,G65&gt;= 0.06), "Pass!", "Fail :("))</f>
        <v/>
      </c>
      <c r="J65" s="14" t="str">
        <f t="shared" si="0"/>
        <v/>
      </c>
      <c r="K65" s="14" t="str">
        <f t="shared" si="1"/>
        <v/>
      </c>
      <c r="L65" s="15" t="str">
        <f>IFERROR(IF(AND(H65&gt;=0.4,F65&gt;=0.06,G65&gt;=0.06),"",IF(AND(F65&lt;0.06, G65&gt;=0.06),"Does not meet minimum row standard",IF(AND(G65&lt;0.06, F65&gt;=0.06),"Does not meet minimum run standard",IF(AND(F65&lt;0.06, G65&lt;0.06), "Does not meet minimum standard", "Does not meet minimum average")))), "")</f>
        <v/>
      </c>
    </row>
    <row r="66" spans="6:12" x14ac:dyDescent="0.25">
      <c r="F66" s="18" t="str" cm="1">
        <f t="array" ref="F66">IF(OR(B66="", C66="", D66=""),"",IFERROR(INDEX('Data Tables'!F66:'Data Tables'!I870, MATCH(1, (B66='Data Tables'!G66:G870)*(J66='Data Tables'!F66:F870)*(_xlfn.NUMBERVALUE(D66)&lt;=_xlfn.NUMBERVALUE('Data Tables'!I66:I870)),0),3), "Error!"))</f>
        <v/>
      </c>
      <c r="G66" s="18" t="str" cm="1">
        <f t="array" ref="G66">IF(OR(B66="",C66="", E66=""),"",IFERROR(INDEX('Data Tables'!A66:D1514,MATCH(1,(B66='Data Tables'!B66:B1514)*(K66='Data Tables'!A66:A1514)*(_xlfn.NUMBERVALUE(E66)&lt;=_xlfn.NUMBERVALUE('Data Tables'!D66:D1514)),0),3),"Error!"))</f>
        <v/>
      </c>
      <c r="H66" s="18" t="str">
        <f>IF(OR(F66="Error!",G66="Error!"),"",IF(OR(B66="",C66="",D66="",E66=""),"",(F66+G66)/2))</f>
        <v/>
      </c>
      <c r="I66" s="14" t="str">
        <f>IF(H66="", "", IF(AND(H66&gt;=0.4, F66&gt;= 0.06,G66&gt;= 0.06), "Pass!", "Fail :("))</f>
        <v/>
      </c>
      <c r="J66" s="14" t="str">
        <f t="shared" si="0"/>
        <v/>
      </c>
      <c r="K66" s="14" t="str">
        <f t="shared" si="1"/>
        <v/>
      </c>
      <c r="L66" s="15" t="str">
        <f>IFERROR(IF(AND(H66&gt;=0.4,F66&gt;=0.06,G66&gt;=0.06),"",IF(AND(F66&lt;0.06, G66&gt;=0.06),"Does not meet minimum row standard",IF(AND(G66&lt;0.06, F66&gt;=0.06),"Does not meet minimum run standard",IF(AND(F66&lt;0.06, G66&lt;0.06), "Does not meet minimum standard", "Does not meet minimum average")))), "")</f>
        <v/>
      </c>
    </row>
    <row r="67" spans="6:12" x14ac:dyDescent="0.25">
      <c r="F67" s="18" t="str" cm="1">
        <f t="array" ref="F67">IF(OR(B67="", C67="", D67=""),"",IFERROR(INDEX('Data Tables'!F67:'Data Tables'!I871, MATCH(1, (B67='Data Tables'!G67:G871)*(J67='Data Tables'!F67:F871)*(_xlfn.NUMBERVALUE(D67)&lt;=_xlfn.NUMBERVALUE('Data Tables'!I67:I871)),0),3), "Error!"))</f>
        <v/>
      </c>
      <c r="G67" s="18" t="str" cm="1">
        <f t="array" ref="G67">IF(OR(B67="",C67="", E67=""),"",IFERROR(INDEX('Data Tables'!A67:D1515,MATCH(1,(B67='Data Tables'!B67:B1515)*(K67='Data Tables'!A67:A1515)*(_xlfn.NUMBERVALUE(E67)&lt;=_xlfn.NUMBERVALUE('Data Tables'!D67:D1515)),0),3),"Error!"))</f>
        <v/>
      </c>
      <c r="H67" s="18" t="str">
        <f>IF(OR(F67="Error!",G67="Error!"),"",IF(OR(B67="",C67="",D67="",E67=""),"",(F67+G67)/2))</f>
        <v/>
      </c>
      <c r="I67" s="14" t="str">
        <f>IF(H67="", "", IF(AND(H67&gt;=0.4, F67&gt;= 0.06,G67&gt;= 0.06), "Pass!", "Fail :("))</f>
        <v/>
      </c>
      <c r="J67" s="14" t="str">
        <f t="shared" ref="J67:J130" si="2">IF(C67="","",IF(C67&lt;=29,"20-29",IF(C67&lt;=39,"30-39",IF(C67&lt;=49,"40-49","50+"))))</f>
        <v/>
      </c>
      <c r="K67" s="14" t="str">
        <f t="shared" ref="K67:K130" si="3">IF(C67="", "",IF(C67&lt;=24,"20-24",IF(C67&lt;=29,"25-29",IF(C67&lt;=34,"30-34",IF(C67&lt;=39,"35-39",IF(C67&lt;=44,"40-44",IF(C67&lt;=49,"45-49","50+")))))))</f>
        <v/>
      </c>
      <c r="L67" s="15" t="str">
        <f>IFERROR(IF(AND(H67&gt;=0.4,F67&gt;=0.06,G67&gt;=0.06),"",IF(AND(F67&lt;0.06, G67&gt;=0.06),"Does not meet minimum row standard",IF(AND(G67&lt;0.06, F67&gt;=0.06),"Does not meet minimum run standard",IF(AND(F67&lt;0.06, G67&lt;0.06), "Does not meet minimum standard", "Does not meet minimum average")))), "")</f>
        <v/>
      </c>
    </row>
    <row r="68" spans="6:12" x14ac:dyDescent="0.25">
      <c r="F68" s="18" t="str" cm="1">
        <f t="array" ref="F68">IF(OR(B68="", C68="", D68=""),"",IFERROR(INDEX('Data Tables'!F68:'Data Tables'!I872, MATCH(1, (B68='Data Tables'!G68:G872)*(J68='Data Tables'!F68:F872)*(_xlfn.NUMBERVALUE(D68)&lt;=_xlfn.NUMBERVALUE('Data Tables'!I68:I872)),0),3), "Error!"))</f>
        <v/>
      </c>
      <c r="G68" s="18" t="str" cm="1">
        <f t="array" ref="G68">IF(OR(B68="",C68="", E68=""),"",IFERROR(INDEX('Data Tables'!A68:D1516,MATCH(1,(B68='Data Tables'!B68:B1516)*(K68='Data Tables'!A68:A1516)*(_xlfn.NUMBERVALUE(E68)&lt;=_xlfn.NUMBERVALUE('Data Tables'!D68:D1516)),0),3),"Error!"))</f>
        <v/>
      </c>
      <c r="H68" s="18" t="str">
        <f>IF(OR(F68="Error!",G68="Error!"),"",IF(OR(B68="",C68="",D68="",E68=""),"",(F68+G68)/2))</f>
        <v/>
      </c>
      <c r="I68" s="14" t="str">
        <f>IF(H68="", "", IF(AND(H68&gt;=0.4, F68&gt;= 0.06,G68&gt;= 0.06), "Pass!", "Fail :("))</f>
        <v/>
      </c>
      <c r="J68" s="14" t="str">
        <f t="shared" si="2"/>
        <v/>
      </c>
      <c r="K68" s="14" t="str">
        <f t="shared" si="3"/>
        <v/>
      </c>
      <c r="L68" s="15" t="str">
        <f>IFERROR(IF(AND(H68&gt;=0.4,F68&gt;=0.06,G68&gt;=0.06),"",IF(AND(F68&lt;0.06, G68&gt;=0.06),"Does not meet minimum row standard",IF(AND(G68&lt;0.06, F68&gt;=0.06),"Does not meet minimum run standard",IF(AND(F68&lt;0.06, G68&lt;0.06), "Does not meet minimum standard", "Does not meet minimum average")))), "")</f>
        <v/>
      </c>
    </row>
    <row r="69" spans="6:12" x14ac:dyDescent="0.25">
      <c r="F69" s="18" t="str" cm="1">
        <f t="array" ref="F69">IF(OR(B69="", C69="", D69=""),"",IFERROR(INDEX('Data Tables'!F69:'Data Tables'!I873, MATCH(1, (B69='Data Tables'!G69:G873)*(J69='Data Tables'!F69:F873)*(_xlfn.NUMBERVALUE(D69)&lt;=_xlfn.NUMBERVALUE('Data Tables'!I69:I873)),0),3), "Error!"))</f>
        <v/>
      </c>
      <c r="G69" s="18" t="str" cm="1">
        <f t="array" ref="G69">IF(OR(B69="",C69="", E69=""),"",IFERROR(INDEX('Data Tables'!A69:D1517,MATCH(1,(B69='Data Tables'!B69:B1517)*(K69='Data Tables'!A69:A1517)*(_xlfn.NUMBERVALUE(E69)&lt;=_xlfn.NUMBERVALUE('Data Tables'!D69:D1517)),0),3),"Error!"))</f>
        <v/>
      </c>
      <c r="H69" s="18" t="str">
        <f>IF(OR(F69="Error!",G69="Error!"),"",IF(OR(B69="",C69="",D69="",E69=""),"",(F69+G69)/2))</f>
        <v/>
      </c>
      <c r="I69" s="14" t="str">
        <f>IF(H69="", "", IF(AND(H69&gt;=0.4, F69&gt;= 0.06,G69&gt;= 0.06), "Pass!", "Fail :("))</f>
        <v/>
      </c>
      <c r="J69" s="14" t="str">
        <f t="shared" si="2"/>
        <v/>
      </c>
      <c r="K69" s="14" t="str">
        <f t="shared" si="3"/>
        <v/>
      </c>
      <c r="L69" s="15" t="str">
        <f>IFERROR(IF(AND(H69&gt;=0.4,F69&gt;=0.06,G69&gt;=0.06),"",IF(AND(F69&lt;0.06, G69&gt;=0.06),"Does not meet minimum row standard",IF(AND(G69&lt;0.06, F69&gt;=0.06),"Does not meet minimum run standard",IF(AND(F69&lt;0.06, G69&lt;0.06), "Does not meet minimum standard", "Does not meet minimum average")))), "")</f>
        <v/>
      </c>
    </row>
    <row r="70" spans="6:12" x14ac:dyDescent="0.25">
      <c r="F70" s="18" t="str" cm="1">
        <f t="array" ref="F70">IF(OR(B70="", C70="", D70=""),"",IFERROR(INDEX('Data Tables'!F70:'Data Tables'!I874, MATCH(1, (B70='Data Tables'!G70:G874)*(J70='Data Tables'!F70:F874)*(_xlfn.NUMBERVALUE(D70)&lt;=_xlfn.NUMBERVALUE('Data Tables'!I70:I874)),0),3), "Error!"))</f>
        <v/>
      </c>
      <c r="G70" s="18" t="str" cm="1">
        <f t="array" ref="G70">IF(OR(B70="",C70="", E70=""),"",IFERROR(INDEX('Data Tables'!A70:D1518,MATCH(1,(B70='Data Tables'!B70:B1518)*(K70='Data Tables'!A70:A1518)*(_xlfn.NUMBERVALUE(E70)&lt;=_xlfn.NUMBERVALUE('Data Tables'!D70:D1518)),0),3),"Error!"))</f>
        <v/>
      </c>
      <c r="H70" s="18" t="str">
        <f>IF(OR(F70="Error!",G70="Error!"),"",IF(OR(B70="",C70="",D70="",E70=""),"",(F70+G70)/2))</f>
        <v/>
      </c>
      <c r="I70" s="14" t="str">
        <f>IF(H70="", "", IF(AND(H70&gt;=0.4, F70&gt;= 0.06,G70&gt;= 0.06), "Pass!", "Fail :("))</f>
        <v/>
      </c>
      <c r="J70" s="14" t="str">
        <f t="shared" si="2"/>
        <v/>
      </c>
      <c r="K70" s="14" t="str">
        <f t="shared" si="3"/>
        <v/>
      </c>
      <c r="L70" s="15" t="str">
        <f>IFERROR(IF(AND(H70&gt;=0.4,F70&gt;=0.06,G70&gt;=0.06),"",IF(AND(F70&lt;0.06, G70&gt;=0.06),"Does not meet minimum row standard",IF(AND(G70&lt;0.06, F70&gt;=0.06),"Does not meet minimum run standard",IF(AND(F70&lt;0.06, G70&lt;0.06), "Does not meet minimum standard", "Does not meet minimum average")))), "")</f>
        <v/>
      </c>
    </row>
    <row r="71" spans="6:12" x14ac:dyDescent="0.25">
      <c r="F71" s="18" t="str" cm="1">
        <f t="array" ref="F71">IF(OR(B71="", C71="", D71=""),"",IFERROR(INDEX('Data Tables'!F71:'Data Tables'!I875, MATCH(1, (B71='Data Tables'!G71:G875)*(J71='Data Tables'!F71:F875)*(_xlfn.NUMBERVALUE(D71)&lt;=_xlfn.NUMBERVALUE('Data Tables'!I71:I875)),0),3), "Error!"))</f>
        <v/>
      </c>
      <c r="G71" s="18" t="str" cm="1">
        <f t="array" ref="G71">IF(OR(B71="",C71="", E71=""),"",IFERROR(INDEX('Data Tables'!A71:D1519,MATCH(1,(B71='Data Tables'!B71:B1519)*(K71='Data Tables'!A71:A1519)*(_xlfn.NUMBERVALUE(E71)&lt;=_xlfn.NUMBERVALUE('Data Tables'!D71:D1519)),0),3),"Error!"))</f>
        <v/>
      </c>
      <c r="H71" s="18" t="str">
        <f>IF(OR(F71="Error!",G71="Error!"),"",IF(OR(B71="",C71="",D71="",E71=""),"",(F71+G71)/2))</f>
        <v/>
      </c>
      <c r="I71" s="14" t="str">
        <f>IF(H71="", "", IF(AND(H71&gt;=0.4, F71&gt;= 0.06,G71&gt;= 0.06), "Pass!", "Fail :("))</f>
        <v/>
      </c>
      <c r="J71" s="14" t="str">
        <f t="shared" si="2"/>
        <v/>
      </c>
      <c r="K71" s="14" t="str">
        <f t="shared" si="3"/>
        <v/>
      </c>
      <c r="L71" s="15" t="str">
        <f>IFERROR(IF(AND(H71&gt;=0.4,F71&gt;=0.06,G71&gt;=0.06),"",IF(AND(F71&lt;0.06, G71&gt;=0.06),"Does not meet minimum row standard",IF(AND(G71&lt;0.06, F71&gt;=0.06),"Does not meet minimum run standard",IF(AND(F71&lt;0.06, G71&lt;0.06), "Does not meet minimum standard", "Does not meet minimum average")))), "")</f>
        <v/>
      </c>
    </row>
    <row r="72" spans="6:12" x14ac:dyDescent="0.25">
      <c r="F72" s="18" t="str" cm="1">
        <f t="array" ref="F72">IF(OR(B72="", C72="", D72=""),"",IFERROR(INDEX('Data Tables'!F72:'Data Tables'!I876, MATCH(1, (B72='Data Tables'!G72:G876)*(J72='Data Tables'!F72:F876)*(_xlfn.NUMBERVALUE(D72)&lt;=_xlfn.NUMBERVALUE('Data Tables'!I72:I876)),0),3), "Error!"))</f>
        <v/>
      </c>
      <c r="G72" s="18" t="str" cm="1">
        <f t="array" ref="G72">IF(OR(B72="",C72="", E72=""),"",IFERROR(INDEX('Data Tables'!A72:D1520,MATCH(1,(B72='Data Tables'!B72:B1520)*(K72='Data Tables'!A72:A1520)*(_xlfn.NUMBERVALUE(E72)&lt;=_xlfn.NUMBERVALUE('Data Tables'!D72:D1520)),0),3),"Error!"))</f>
        <v/>
      </c>
      <c r="H72" s="18" t="str">
        <f>IF(OR(F72="Error!",G72="Error!"),"",IF(OR(B72="",C72="",D72="",E72=""),"",(F72+G72)/2))</f>
        <v/>
      </c>
      <c r="I72" s="14" t="str">
        <f>IF(H72="", "", IF(AND(H72&gt;=0.4, F72&gt;= 0.06,G72&gt;= 0.06), "Pass!", "Fail :("))</f>
        <v/>
      </c>
      <c r="J72" s="14" t="str">
        <f t="shared" si="2"/>
        <v/>
      </c>
      <c r="K72" s="14" t="str">
        <f t="shared" si="3"/>
        <v/>
      </c>
      <c r="L72" s="15" t="str">
        <f>IFERROR(IF(AND(H72&gt;=0.4,F72&gt;=0.06,G72&gt;=0.06),"",IF(AND(F72&lt;0.06, G72&gt;=0.06),"Does not meet minimum row standard",IF(AND(G72&lt;0.06, F72&gt;=0.06),"Does not meet minimum run standard",IF(AND(F72&lt;0.06, G72&lt;0.06), "Does not meet minimum standard", "Does not meet minimum average")))), "")</f>
        <v/>
      </c>
    </row>
    <row r="73" spans="6:12" x14ac:dyDescent="0.25">
      <c r="F73" s="18" t="str" cm="1">
        <f t="array" ref="F73">IF(OR(B73="", C73="", D73=""),"",IFERROR(INDEX('Data Tables'!F73:'Data Tables'!I877, MATCH(1, (B73='Data Tables'!G73:G877)*(J73='Data Tables'!F73:F877)*(_xlfn.NUMBERVALUE(D73)&lt;=_xlfn.NUMBERVALUE('Data Tables'!I73:I877)),0),3), "Error!"))</f>
        <v/>
      </c>
      <c r="G73" s="18" t="str" cm="1">
        <f t="array" ref="G73">IF(OR(B73="",C73="", E73=""),"",IFERROR(INDEX('Data Tables'!A73:D1521,MATCH(1,(B73='Data Tables'!B73:B1521)*(K73='Data Tables'!A73:A1521)*(_xlfn.NUMBERVALUE(E73)&lt;=_xlfn.NUMBERVALUE('Data Tables'!D73:D1521)),0),3),"Error!"))</f>
        <v/>
      </c>
      <c r="H73" s="18" t="str">
        <f>IF(OR(F73="Error!",G73="Error!"),"",IF(OR(B73="",C73="",D73="",E73=""),"",(F73+G73)/2))</f>
        <v/>
      </c>
      <c r="I73" s="14" t="str">
        <f>IF(H73="", "", IF(AND(H73&gt;=0.4, F73&gt;= 0.06,G73&gt;= 0.06), "Pass!", "Fail :("))</f>
        <v/>
      </c>
      <c r="J73" s="14" t="str">
        <f t="shared" si="2"/>
        <v/>
      </c>
      <c r="K73" s="14" t="str">
        <f t="shared" si="3"/>
        <v/>
      </c>
      <c r="L73" s="15" t="str">
        <f>IFERROR(IF(AND(H73&gt;=0.4,F73&gt;=0.06,G73&gt;=0.06),"",IF(AND(F73&lt;0.06, G73&gt;=0.06),"Does not meet minimum row standard",IF(AND(G73&lt;0.06, F73&gt;=0.06),"Does not meet minimum run standard",IF(AND(F73&lt;0.06, G73&lt;0.06), "Does not meet minimum standard", "Does not meet minimum average")))), "")</f>
        <v/>
      </c>
    </row>
    <row r="74" spans="6:12" x14ac:dyDescent="0.25">
      <c r="F74" s="18" t="str" cm="1">
        <f t="array" ref="F74">IF(OR(B74="", C74="", D74=""),"",IFERROR(INDEX('Data Tables'!F74:'Data Tables'!I878, MATCH(1, (B74='Data Tables'!G74:G878)*(J74='Data Tables'!F74:F878)*(_xlfn.NUMBERVALUE(D74)&lt;=_xlfn.NUMBERVALUE('Data Tables'!I74:I878)),0),3), "Error!"))</f>
        <v/>
      </c>
      <c r="G74" s="18" t="str" cm="1">
        <f t="array" ref="G74">IF(OR(B74="",C74="", E74=""),"",IFERROR(INDEX('Data Tables'!A74:D1522,MATCH(1,(B74='Data Tables'!B74:B1522)*(K74='Data Tables'!A74:A1522)*(_xlfn.NUMBERVALUE(E74)&lt;=_xlfn.NUMBERVALUE('Data Tables'!D74:D1522)),0),3),"Error!"))</f>
        <v/>
      </c>
      <c r="H74" s="18" t="str">
        <f>IF(OR(F74="Error!",G74="Error!"),"",IF(OR(B74="",C74="",D74="",E74=""),"",(F74+G74)/2))</f>
        <v/>
      </c>
      <c r="I74" s="14" t="str">
        <f>IF(H74="", "", IF(AND(H74&gt;=0.4, F74&gt;= 0.06,G74&gt;= 0.06), "Pass!", "Fail :("))</f>
        <v/>
      </c>
      <c r="J74" s="14" t="str">
        <f t="shared" si="2"/>
        <v/>
      </c>
      <c r="K74" s="14" t="str">
        <f t="shared" si="3"/>
        <v/>
      </c>
      <c r="L74" s="15" t="str">
        <f>IFERROR(IF(AND(H74&gt;=0.4,F74&gt;=0.06,G74&gt;=0.06),"",IF(AND(F74&lt;0.06, G74&gt;=0.06),"Does not meet minimum row standard",IF(AND(G74&lt;0.06, F74&gt;=0.06),"Does not meet minimum run standard",IF(AND(F74&lt;0.06, G74&lt;0.06), "Does not meet minimum standard", "Does not meet minimum average")))), "")</f>
        <v/>
      </c>
    </row>
    <row r="75" spans="6:12" x14ac:dyDescent="0.25">
      <c r="F75" s="18" t="str" cm="1">
        <f t="array" ref="F75">IF(OR(B75="", C75="", D75=""),"",IFERROR(INDEX('Data Tables'!F75:'Data Tables'!I879, MATCH(1, (B75='Data Tables'!G75:G879)*(J75='Data Tables'!F75:F879)*(_xlfn.NUMBERVALUE(D75)&lt;=_xlfn.NUMBERVALUE('Data Tables'!I75:I879)),0),3), "Error!"))</f>
        <v/>
      </c>
      <c r="G75" s="18" t="str" cm="1">
        <f t="array" ref="G75">IF(OR(B75="",C75="", E75=""),"",IFERROR(INDEX('Data Tables'!A75:D1523,MATCH(1,(B75='Data Tables'!B75:B1523)*(K75='Data Tables'!A75:A1523)*(_xlfn.NUMBERVALUE(E75)&lt;=_xlfn.NUMBERVALUE('Data Tables'!D75:D1523)),0),3),"Error!"))</f>
        <v/>
      </c>
      <c r="H75" s="18" t="str">
        <f>IF(OR(F75="Error!",G75="Error!"),"",IF(OR(B75="",C75="",D75="",E75=""),"",(F75+G75)/2))</f>
        <v/>
      </c>
      <c r="I75" s="14" t="str">
        <f>IF(H75="", "", IF(AND(H75&gt;=0.4, F75&gt;= 0.06,G75&gt;= 0.06), "Pass!", "Fail :("))</f>
        <v/>
      </c>
      <c r="J75" s="14" t="str">
        <f t="shared" si="2"/>
        <v/>
      </c>
      <c r="K75" s="14" t="str">
        <f t="shared" si="3"/>
        <v/>
      </c>
      <c r="L75" s="15" t="str">
        <f>IFERROR(IF(AND(H75&gt;=0.4,F75&gt;=0.06,G75&gt;=0.06),"",IF(AND(F75&lt;0.06, G75&gt;=0.06),"Does not meet minimum row standard",IF(AND(G75&lt;0.06, F75&gt;=0.06),"Does not meet minimum run standard",IF(AND(F75&lt;0.06, G75&lt;0.06), "Does not meet minimum standard", "Does not meet minimum average")))), "")</f>
        <v/>
      </c>
    </row>
    <row r="76" spans="6:12" x14ac:dyDescent="0.25">
      <c r="F76" s="18" t="str" cm="1">
        <f t="array" ref="F76">IF(OR(B76="", C76="", D76=""),"",IFERROR(INDEX('Data Tables'!F76:'Data Tables'!I880, MATCH(1, (B76='Data Tables'!G76:G880)*(J76='Data Tables'!F76:F880)*(_xlfn.NUMBERVALUE(D76)&lt;=_xlfn.NUMBERVALUE('Data Tables'!I76:I880)),0),3), "Error!"))</f>
        <v/>
      </c>
      <c r="G76" s="18" t="str" cm="1">
        <f t="array" ref="G76">IF(OR(B76="",C76="", E76=""),"",IFERROR(INDEX('Data Tables'!A76:D1524,MATCH(1,(B76='Data Tables'!B76:B1524)*(K76='Data Tables'!A76:A1524)*(_xlfn.NUMBERVALUE(E76)&lt;=_xlfn.NUMBERVALUE('Data Tables'!D76:D1524)),0),3),"Error!"))</f>
        <v/>
      </c>
      <c r="H76" s="18" t="str">
        <f>IF(OR(F76="Error!",G76="Error!"),"",IF(OR(B76="",C76="",D76="",E76=""),"",(F76+G76)/2))</f>
        <v/>
      </c>
      <c r="I76" s="14" t="str">
        <f>IF(H76="", "", IF(AND(H76&gt;=0.4, F76&gt;= 0.06,G76&gt;= 0.06), "Pass!", "Fail :("))</f>
        <v/>
      </c>
      <c r="J76" s="14" t="str">
        <f t="shared" si="2"/>
        <v/>
      </c>
      <c r="K76" s="14" t="str">
        <f t="shared" si="3"/>
        <v/>
      </c>
      <c r="L76" s="15" t="str">
        <f>IFERROR(IF(AND(H76&gt;=0.4,F76&gt;=0.06,G76&gt;=0.06),"",IF(AND(F76&lt;0.06, G76&gt;=0.06),"Does not meet minimum row standard",IF(AND(G76&lt;0.06, F76&gt;=0.06),"Does not meet minimum run standard",IF(AND(F76&lt;0.06, G76&lt;0.06), "Does not meet minimum standard", "Does not meet minimum average")))), "")</f>
        <v/>
      </c>
    </row>
    <row r="77" spans="6:12" x14ac:dyDescent="0.25">
      <c r="F77" s="18" t="str" cm="1">
        <f t="array" ref="F77">IF(OR(B77="", C77="", D77=""),"",IFERROR(INDEX('Data Tables'!F77:'Data Tables'!I881, MATCH(1, (B77='Data Tables'!G77:G881)*(J77='Data Tables'!F77:F881)*(_xlfn.NUMBERVALUE(D77)&lt;=_xlfn.NUMBERVALUE('Data Tables'!I77:I881)),0),3), "Error!"))</f>
        <v/>
      </c>
      <c r="G77" s="18" t="str" cm="1">
        <f t="array" ref="G77">IF(OR(B77="",C77="", E77=""),"",IFERROR(INDEX('Data Tables'!A77:D1525,MATCH(1,(B77='Data Tables'!B77:B1525)*(K77='Data Tables'!A77:A1525)*(_xlfn.NUMBERVALUE(E77)&lt;=_xlfn.NUMBERVALUE('Data Tables'!D77:D1525)),0),3),"Error!"))</f>
        <v/>
      </c>
      <c r="H77" s="18" t="str">
        <f>IF(OR(F77="Error!",G77="Error!"),"",IF(OR(B77="",C77="",D77="",E77=""),"",(F77+G77)/2))</f>
        <v/>
      </c>
      <c r="I77" s="14" t="str">
        <f>IF(H77="", "", IF(AND(H77&gt;=0.4, F77&gt;= 0.06,G77&gt;= 0.06), "Pass!", "Fail :("))</f>
        <v/>
      </c>
      <c r="J77" s="14" t="str">
        <f t="shared" si="2"/>
        <v/>
      </c>
      <c r="K77" s="14" t="str">
        <f t="shared" si="3"/>
        <v/>
      </c>
      <c r="L77" s="15" t="str">
        <f>IFERROR(IF(AND(H77&gt;=0.4,F77&gt;=0.06,G77&gt;=0.06),"",IF(AND(F77&lt;0.06, G77&gt;=0.06),"Does not meet minimum row standard",IF(AND(G77&lt;0.06, F77&gt;=0.06),"Does not meet minimum run standard",IF(AND(F77&lt;0.06, G77&lt;0.06), "Does not meet minimum standard", "Does not meet minimum average")))), "")</f>
        <v/>
      </c>
    </row>
    <row r="78" spans="6:12" x14ac:dyDescent="0.25">
      <c r="F78" s="18" t="str" cm="1">
        <f t="array" ref="F78">IF(OR(B78="", C78="", D78=""),"",IFERROR(INDEX('Data Tables'!F78:'Data Tables'!I882, MATCH(1, (B78='Data Tables'!G78:G882)*(J78='Data Tables'!F78:F882)*(_xlfn.NUMBERVALUE(D78)&lt;=_xlfn.NUMBERVALUE('Data Tables'!I78:I882)),0),3), "Error!"))</f>
        <v/>
      </c>
      <c r="G78" s="18" t="str" cm="1">
        <f t="array" ref="G78">IF(OR(B78="",C78="", E78=""),"",IFERROR(INDEX('Data Tables'!A78:D1526,MATCH(1,(B78='Data Tables'!B78:B1526)*(K78='Data Tables'!A78:A1526)*(_xlfn.NUMBERVALUE(E78)&lt;=_xlfn.NUMBERVALUE('Data Tables'!D78:D1526)),0),3),"Error!"))</f>
        <v/>
      </c>
      <c r="H78" s="18" t="str">
        <f>IF(OR(F78="Error!",G78="Error!"),"",IF(OR(B78="",C78="",D78="",E78=""),"",(F78+G78)/2))</f>
        <v/>
      </c>
      <c r="I78" s="14" t="str">
        <f>IF(H78="", "", IF(AND(H78&gt;=0.4, F78&gt;= 0.06,G78&gt;= 0.06), "Pass!", "Fail :("))</f>
        <v/>
      </c>
      <c r="J78" s="14" t="str">
        <f t="shared" si="2"/>
        <v/>
      </c>
      <c r="K78" s="14" t="str">
        <f t="shared" si="3"/>
        <v/>
      </c>
      <c r="L78" s="15" t="str">
        <f>IFERROR(IF(AND(H78&gt;=0.4,F78&gt;=0.06,G78&gt;=0.06),"",IF(AND(F78&lt;0.06, G78&gt;=0.06),"Does not meet minimum row standard",IF(AND(G78&lt;0.06, F78&gt;=0.06),"Does not meet minimum run standard",IF(AND(F78&lt;0.06, G78&lt;0.06), "Does not meet minimum standard", "Does not meet minimum average")))), "")</f>
        <v/>
      </c>
    </row>
    <row r="79" spans="6:12" x14ac:dyDescent="0.25">
      <c r="F79" s="18" t="str" cm="1">
        <f t="array" ref="F79">IF(OR(B79="", C79="", D79=""),"",IFERROR(INDEX('Data Tables'!F79:'Data Tables'!I883, MATCH(1, (B79='Data Tables'!G79:G883)*(J79='Data Tables'!F79:F883)*(_xlfn.NUMBERVALUE(D79)&lt;=_xlfn.NUMBERVALUE('Data Tables'!I79:I883)),0),3), "Error!"))</f>
        <v/>
      </c>
      <c r="G79" s="18" t="str" cm="1">
        <f t="array" ref="G79">IF(OR(B79="",C79="", E79=""),"",IFERROR(INDEX('Data Tables'!A79:D1527,MATCH(1,(B79='Data Tables'!B79:B1527)*(K79='Data Tables'!A79:A1527)*(_xlfn.NUMBERVALUE(E79)&lt;=_xlfn.NUMBERVALUE('Data Tables'!D79:D1527)),0),3),"Error!"))</f>
        <v/>
      </c>
      <c r="H79" s="18" t="str">
        <f>IF(OR(F79="Error!",G79="Error!"),"",IF(OR(B79="",C79="",D79="",E79=""),"",(F79+G79)/2))</f>
        <v/>
      </c>
      <c r="I79" s="14" t="str">
        <f>IF(H79="", "", IF(AND(H79&gt;=0.4, F79&gt;= 0.06,G79&gt;= 0.06), "Pass!", "Fail :("))</f>
        <v/>
      </c>
      <c r="J79" s="14" t="str">
        <f t="shared" si="2"/>
        <v/>
      </c>
      <c r="K79" s="14" t="str">
        <f t="shared" si="3"/>
        <v/>
      </c>
      <c r="L79" s="15" t="str">
        <f>IFERROR(IF(AND(H79&gt;=0.4,F79&gt;=0.06,G79&gt;=0.06),"",IF(AND(F79&lt;0.06, G79&gt;=0.06),"Does not meet minimum row standard",IF(AND(G79&lt;0.06, F79&gt;=0.06),"Does not meet minimum run standard",IF(AND(F79&lt;0.06, G79&lt;0.06), "Does not meet minimum standard", "Does not meet minimum average")))), "")</f>
        <v/>
      </c>
    </row>
    <row r="80" spans="6:12" x14ac:dyDescent="0.25">
      <c r="F80" s="18" t="str" cm="1">
        <f t="array" ref="F80">IF(OR(B80="", C80="", D80=""),"",IFERROR(INDEX('Data Tables'!F80:'Data Tables'!I884, MATCH(1, (B80='Data Tables'!G80:G884)*(J80='Data Tables'!F80:F884)*(_xlfn.NUMBERVALUE(D80)&lt;=_xlfn.NUMBERVALUE('Data Tables'!I80:I884)),0),3), "Error!"))</f>
        <v/>
      </c>
      <c r="G80" s="18" t="str" cm="1">
        <f t="array" ref="G80">IF(OR(B80="",C80="", E80=""),"",IFERROR(INDEX('Data Tables'!A80:D1528,MATCH(1,(B80='Data Tables'!B80:B1528)*(K80='Data Tables'!A80:A1528)*(_xlfn.NUMBERVALUE(E80)&lt;=_xlfn.NUMBERVALUE('Data Tables'!D80:D1528)),0),3),"Error!"))</f>
        <v/>
      </c>
      <c r="H80" s="18" t="str">
        <f>IF(OR(F80="Error!",G80="Error!"),"",IF(OR(B80="",C80="",D80="",E80=""),"",(F80+G80)/2))</f>
        <v/>
      </c>
      <c r="I80" s="14" t="str">
        <f>IF(H80="", "", IF(AND(H80&gt;=0.4, F80&gt;= 0.06,G80&gt;= 0.06), "Pass!", "Fail :("))</f>
        <v/>
      </c>
      <c r="J80" s="14" t="str">
        <f t="shared" si="2"/>
        <v/>
      </c>
      <c r="K80" s="14" t="str">
        <f t="shared" si="3"/>
        <v/>
      </c>
      <c r="L80" s="15" t="str">
        <f>IFERROR(IF(AND(H80&gt;=0.4,F80&gt;=0.06,G80&gt;=0.06),"",IF(AND(F80&lt;0.06, G80&gt;=0.06),"Does not meet minimum row standard",IF(AND(G80&lt;0.06, F80&gt;=0.06),"Does not meet minimum run standard",IF(AND(F80&lt;0.06, G80&lt;0.06), "Does not meet minimum standard", "Does not meet minimum average")))), "")</f>
        <v/>
      </c>
    </row>
    <row r="81" spans="6:12" x14ac:dyDescent="0.25">
      <c r="F81" s="18" t="str" cm="1">
        <f t="array" ref="F81">IF(OR(B81="", C81="", D81=""),"",IFERROR(INDEX('Data Tables'!F81:'Data Tables'!I885, MATCH(1, (B81='Data Tables'!G81:G885)*(J81='Data Tables'!F81:F885)*(_xlfn.NUMBERVALUE(D81)&lt;=_xlfn.NUMBERVALUE('Data Tables'!I81:I885)),0),3), "Error!"))</f>
        <v/>
      </c>
      <c r="G81" s="18" t="str" cm="1">
        <f t="array" ref="G81">IF(OR(B81="",C81="", E81=""),"",IFERROR(INDEX('Data Tables'!A81:D1529,MATCH(1,(B81='Data Tables'!B81:B1529)*(K81='Data Tables'!A81:A1529)*(_xlfn.NUMBERVALUE(E81)&lt;=_xlfn.NUMBERVALUE('Data Tables'!D81:D1529)),0),3),"Error!"))</f>
        <v/>
      </c>
      <c r="H81" s="18" t="str">
        <f>IF(OR(F81="Error!",G81="Error!"),"",IF(OR(B81="",C81="",D81="",E81=""),"",(F81+G81)/2))</f>
        <v/>
      </c>
      <c r="I81" s="14" t="str">
        <f>IF(H81="", "", IF(AND(H81&gt;=0.4, F81&gt;= 0.06,G81&gt;= 0.06), "Pass!", "Fail :("))</f>
        <v/>
      </c>
      <c r="J81" s="14" t="str">
        <f t="shared" si="2"/>
        <v/>
      </c>
      <c r="K81" s="14" t="str">
        <f t="shared" si="3"/>
        <v/>
      </c>
      <c r="L81" s="15" t="str">
        <f>IFERROR(IF(AND(H81&gt;=0.4,F81&gt;=0.06,G81&gt;=0.06),"",IF(AND(F81&lt;0.06, G81&gt;=0.06),"Does not meet minimum row standard",IF(AND(G81&lt;0.06, F81&gt;=0.06),"Does not meet minimum run standard",IF(AND(F81&lt;0.06, G81&lt;0.06), "Does not meet minimum standard", "Does not meet minimum average")))), "")</f>
        <v/>
      </c>
    </row>
    <row r="82" spans="6:12" x14ac:dyDescent="0.25">
      <c r="F82" s="18" t="str" cm="1">
        <f t="array" ref="F82">IF(OR(B82="", C82="", D82=""),"",IFERROR(INDEX('Data Tables'!F82:'Data Tables'!I886, MATCH(1, (B82='Data Tables'!G82:G886)*(J82='Data Tables'!F82:F886)*(_xlfn.NUMBERVALUE(D82)&lt;=_xlfn.NUMBERVALUE('Data Tables'!I82:I886)),0),3), "Error!"))</f>
        <v/>
      </c>
      <c r="G82" s="18" t="str" cm="1">
        <f t="array" ref="G82">IF(OR(B82="",C82="", E82=""),"",IFERROR(INDEX('Data Tables'!A82:D1530,MATCH(1,(B82='Data Tables'!B82:B1530)*(K82='Data Tables'!A82:A1530)*(_xlfn.NUMBERVALUE(E82)&lt;=_xlfn.NUMBERVALUE('Data Tables'!D82:D1530)),0),3),"Error!"))</f>
        <v/>
      </c>
      <c r="H82" s="18" t="str">
        <f>IF(OR(F82="Error!",G82="Error!"),"",IF(OR(B82="",C82="",D82="",E82=""),"",(F82+G82)/2))</f>
        <v/>
      </c>
      <c r="I82" s="14" t="str">
        <f>IF(H82="", "", IF(AND(H82&gt;=0.4, F82&gt;= 0.06,G82&gt;= 0.06), "Pass!", "Fail :("))</f>
        <v/>
      </c>
      <c r="J82" s="14" t="str">
        <f t="shared" si="2"/>
        <v/>
      </c>
      <c r="K82" s="14" t="str">
        <f t="shared" si="3"/>
        <v/>
      </c>
      <c r="L82" s="15" t="str">
        <f>IFERROR(IF(AND(H82&gt;=0.4,F82&gt;=0.06,G82&gt;=0.06),"",IF(AND(F82&lt;0.06, G82&gt;=0.06),"Does not meet minimum row standard",IF(AND(G82&lt;0.06, F82&gt;=0.06),"Does not meet minimum run standard",IF(AND(F82&lt;0.06, G82&lt;0.06), "Does not meet minimum standard", "Does not meet minimum average")))), "")</f>
        <v/>
      </c>
    </row>
    <row r="83" spans="6:12" x14ac:dyDescent="0.25">
      <c r="F83" s="18" t="str" cm="1">
        <f t="array" ref="F83">IF(OR(B83="", C83="", D83=""),"",IFERROR(INDEX('Data Tables'!F83:'Data Tables'!I887, MATCH(1, (B83='Data Tables'!G83:G887)*(J83='Data Tables'!F83:F887)*(_xlfn.NUMBERVALUE(D83)&lt;=_xlfn.NUMBERVALUE('Data Tables'!I83:I887)),0),3), "Error!"))</f>
        <v/>
      </c>
      <c r="G83" s="18" t="str" cm="1">
        <f t="array" ref="G83">IF(OR(B83="",C83="", E83=""),"",IFERROR(INDEX('Data Tables'!A83:D1531,MATCH(1,(B83='Data Tables'!B83:B1531)*(K83='Data Tables'!A83:A1531)*(_xlfn.NUMBERVALUE(E83)&lt;=_xlfn.NUMBERVALUE('Data Tables'!D83:D1531)),0),3),"Error!"))</f>
        <v/>
      </c>
      <c r="H83" s="18" t="str">
        <f>IF(OR(F83="Error!",G83="Error!"),"",IF(OR(B83="",C83="",D83="",E83=""),"",(F83+G83)/2))</f>
        <v/>
      </c>
      <c r="I83" s="14" t="str">
        <f>IF(H83="", "", IF(AND(H83&gt;=0.4, F83&gt;= 0.06,G83&gt;= 0.06), "Pass!", "Fail :("))</f>
        <v/>
      </c>
      <c r="J83" s="14" t="str">
        <f t="shared" si="2"/>
        <v/>
      </c>
      <c r="K83" s="14" t="str">
        <f t="shared" si="3"/>
        <v/>
      </c>
      <c r="L83" s="15" t="str">
        <f>IFERROR(IF(AND(H83&gt;=0.4,F83&gt;=0.06,G83&gt;=0.06),"",IF(AND(F83&lt;0.06, G83&gt;=0.06),"Does not meet minimum row standard",IF(AND(G83&lt;0.06, F83&gt;=0.06),"Does not meet minimum run standard",IF(AND(F83&lt;0.06, G83&lt;0.06), "Does not meet minimum standard", "Does not meet minimum average")))), "")</f>
        <v/>
      </c>
    </row>
    <row r="84" spans="6:12" x14ac:dyDescent="0.25">
      <c r="F84" s="18" t="str" cm="1">
        <f t="array" ref="F84">IF(OR(B84="", C84="", D84=""),"",IFERROR(INDEX('Data Tables'!F84:'Data Tables'!I888, MATCH(1, (B84='Data Tables'!G84:G888)*(J84='Data Tables'!F84:F888)*(_xlfn.NUMBERVALUE(D84)&lt;=_xlfn.NUMBERVALUE('Data Tables'!I84:I888)),0),3), "Error!"))</f>
        <v/>
      </c>
      <c r="G84" s="18" t="str" cm="1">
        <f t="array" ref="G84">IF(OR(B84="",C84="", E84=""),"",IFERROR(INDEX('Data Tables'!A84:D1532,MATCH(1,(B84='Data Tables'!B84:B1532)*(K84='Data Tables'!A84:A1532)*(_xlfn.NUMBERVALUE(E84)&lt;=_xlfn.NUMBERVALUE('Data Tables'!D84:D1532)),0),3),"Error!"))</f>
        <v/>
      </c>
      <c r="H84" s="18" t="str">
        <f>IF(OR(F84="Error!",G84="Error!"),"",IF(OR(B84="",C84="",D84="",E84=""),"",(F84+G84)/2))</f>
        <v/>
      </c>
      <c r="I84" s="14" t="str">
        <f>IF(H84="", "", IF(AND(H84&gt;=0.4, F84&gt;= 0.06,G84&gt;= 0.06), "Pass!", "Fail :("))</f>
        <v/>
      </c>
      <c r="J84" s="14" t="str">
        <f t="shared" si="2"/>
        <v/>
      </c>
      <c r="K84" s="14" t="str">
        <f t="shared" si="3"/>
        <v/>
      </c>
      <c r="L84" s="15" t="str">
        <f>IFERROR(IF(AND(H84&gt;=0.4,F84&gt;=0.06,G84&gt;=0.06),"",IF(AND(F84&lt;0.06, G84&gt;=0.06),"Does not meet minimum row standard",IF(AND(G84&lt;0.06, F84&gt;=0.06),"Does not meet minimum run standard",IF(AND(F84&lt;0.06, G84&lt;0.06), "Does not meet minimum standard", "Does not meet minimum average")))), "")</f>
        <v/>
      </c>
    </row>
    <row r="85" spans="6:12" x14ac:dyDescent="0.25">
      <c r="F85" s="18" t="str" cm="1">
        <f t="array" ref="F85">IF(OR(B85="", C85="", D85=""),"",IFERROR(INDEX('Data Tables'!F85:'Data Tables'!I889, MATCH(1, (B85='Data Tables'!G85:G889)*(J85='Data Tables'!F85:F889)*(_xlfn.NUMBERVALUE(D85)&lt;=_xlfn.NUMBERVALUE('Data Tables'!I85:I889)),0),3), "Error!"))</f>
        <v/>
      </c>
      <c r="G85" s="18" t="str" cm="1">
        <f t="array" ref="G85">IF(OR(B85="",C85="", E85=""),"",IFERROR(INDEX('Data Tables'!A85:D1533,MATCH(1,(B85='Data Tables'!B85:B1533)*(K85='Data Tables'!A85:A1533)*(_xlfn.NUMBERVALUE(E85)&lt;=_xlfn.NUMBERVALUE('Data Tables'!D85:D1533)),0),3),"Error!"))</f>
        <v/>
      </c>
      <c r="H85" s="18" t="str">
        <f>IF(OR(F85="Error!",G85="Error!"),"",IF(OR(B85="",C85="",D85="",E85=""),"",(F85+G85)/2))</f>
        <v/>
      </c>
      <c r="I85" s="14" t="str">
        <f>IF(H85="", "", IF(AND(H85&gt;=0.4, F85&gt;= 0.06,G85&gt;= 0.06), "Pass!", "Fail :("))</f>
        <v/>
      </c>
      <c r="J85" s="14" t="str">
        <f t="shared" si="2"/>
        <v/>
      </c>
      <c r="K85" s="14" t="str">
        <f t="shared" si="3"/>
        <v/>
      </c>
      <c r="L85" s="15" t="str">
        <f>IFERROR(IF(AND(H85&gt;=0.4,F85&gt;=0.06,G85&gt;=0.06),"",IF(AND(F85&lt;0.06, G85&gt;=0.06),"Does not meet minimum row standard",IF(AND(G85&lt;0.06, F85&gt;=0.06),"Does not meet minimum run standard",IF(AND(F85&lt;0.06, G85&lt;0.06), "Does not meet minimum standard", "Does not meet minimum average")))), "")</f>
        <v/>
      </c>
    </row>
    <row r="86" spans="6:12" x14ac:dyDescent="0.25">
      <c r="F86" s="18" t="str" cm="1">
        <f t="array" ref="F86">IF(OR(B86="", C86="", D86=""),"",IFERROR(INDEX('Data Tables'!F86:'Data Tables'!I890, MATCH(1, (B86='Data Tables'!G86:G890)*(J86='Data Tables'!F86:F890)*(_xlfn.NUMBERVALUE(D86)&lt;=_xlfn.NUMBERVALUE('Data Tables'!I86:I890)),0),3), "Error!"))</f>
        <v/>
      </c>
      <c r="G86" s="18" t="str" cm="1">
        <f t="array" ref="G86">IF(OR(B86="",C86="", E86=""),"",IFERROR(INDEX('Data Tables'!A86:D1534,MATCH(1,(B86='Data Tables'!B86:B1534)*(K86='Data Tables'!A86:A1534)*(_xlfn.NUMBERVALUE(E86)&lt;=_xlfn.NUMBERVALUE('Data Tables'!D86:D1534)),0),3),"Error!"))</f>
        <v/>
      </c>
      <c r="H86" s="18" t="str">
        <f>IF(OR(F86="Error!",G86="Error!"),"",IF(OR(B86="",C86="",D86="",E86=""),"",(F86+G86)/2))</f>
        <v/>
      </c>
      <c r="I86" s="14" t="str">
        <f>IF(H86="", "", IF(AND(H86&gt;=0.4, F86&gt;= 0.06,G86&gt;= 0.06), "Pass!", "Fail :("))</f>
        <v/>
      </c>
      <c r="J86" s="14" t="str">
        <f t="shared" si="2"/>
        <v/>
      </c>
      <c r="K86" s="14" t="str">
        <f t="shared" si="3"/>
        <v/>
      </c>
      <c r="L86" s="15" t="str">
        <f>IFERROR(IF(AND(H86&gt;=0.4,F86&gt;=0.06,G86&gt;=0.06),"",IF(AND(F86&lt;0.06, G86&gt;=0.06),"Does not meet minimum row standard",IF(AND(G86&lt;0.06, F86&gt;=0.06),"Does not meet minimum run standard",IF(AND(F86&lt;0.06, G86&lt;0.06), "Does not meet minimum standard", "Does not meet minimum average")))), "")</f>
        <v/>
      </c>
    </row>
    <row r="87" spans="6:12" x14ac:dyDescent="0.25">
      <c r="F87" s="18" t="str" cm="1">
        <f t="array" ref="F87">IF(OR(B87="", C87="", D87=""),"",IFERROR(INDEX('Data Tables'!F87:'Data Tables'!I891, MATCH(1, (B87='Data Tables'!G87:G891)*(J87='Data Tables'!F87:F891)*(_xlfn.NUMBERVALUE(D87)&lt;=_xlfn.NUMBERVALUE('Data Tables'!I87:I891)),0),3), "Error!"))</f>
        <v/>
      </c>
      <c r="G87" s="18" t="str" cm="1">
        <f t="array" ref="G87">IF(OR(B87="",C87="", E87=""),"",IFERROR(INDEX('Data Tables'!A87:D1535,MATCH(1,(B87='Data Tables'!B87:B1535)*(K87='Data Tables'!A87:A1535)*(_xlfn.NUMBERVALUE(E87)&lt;=_xlfn.NUMBERVALUE('Data Tables'!D87:D1535)),0),3),"Error!"))</f>
        <v/>
      </c>
      <c r="H87" s="18" t="str">
        <f>IF(OR(F87="Error!",G87="Error!"),"",IF(OR(B87="",C87="",D87="",E87=""),"",(F87+G87)/2))</f>
        <v/>
      </c>
      <c r="I87" s="14" t="str">
        <f>IF(H87="", "", IF(AND(H87&gt;=0.4, F87&gt;= 0.06,G87&gt;= 0.06), "Pass!", "Fail :("))</f>
        <v/>
      </c>
      <c r="J87" s="14" t="str">
        <f t="shared" si="2"/>
        <v/>
      </c>
      <c r="K87" s="14" t="str">
        <f t="shared" si="3"/>
        <v/>
      </c>
      <c r="L87" s="15" t="str">
        <f>IFERROR(IF(AND(H87&gt;=0.4,F87&gt;=0.06,G87&gt;=0.06),"",IF(AND(F87&lt;0.06, G87&gt;=0.06),"Does not meet minimum row standard",IF(AND(G87&lt;0.06, F87&gt;=0.06),"Does not meet minimum run standard",IF(AND(F87&lt;0.06, G87&lt;0.06), "Does not meet minimum standard", "Does not meet minimum average")))), "")</f>
        <v/>
      </c>
    </row>
    <row r="88" spans="6:12" x14ac:dyDescent="0.25">
      <c r="F88" s="18" t="str" cm="1">
        <f t="array" ref="F88">IF(OR(B88="", C88="", D88=""),"",IFERROR(INDEX('Data Tables'!F88:'Data Tables'!I892, MATCH(1, (B88='Data Tables'!G88:G892)*(J88='Data Tables'!F88:F892)*(_xlfn.NUMBERVALUE(D88)&lt;=_xlfn.NUMBERVALUE('Data Tables'!I88:I892)),0),3), "Error!"))</f>
        <v/>
      </c>
      <c r="G88" s="18" t="str" cm="1">
        <f t="array" ref="G88">IF(OR(B88="",C88="", E88=""),"",IFERROR(INDEX('Data Tables'!A88:D1536,MATCH(1,(B88='Data Tables'!B88:B1536)*(K88='Data Tables'!A88:A1536)*(_xlfn.NUMBERVALUE(E88)&lt;=_xlfn.NUMBERVALUE('Data Tables'!D88:D1536)),0),3),"Error!"))</f>
        <v/>
      </c>
      <c r="H88" s="18" t="str">
        <f>IF(OR(F88="Error!",G88="Error!"),"",IF(OR(B88="",C88="",D88="",E88=""),"",(F88+G88)/2))</f>
        <v/>
      </c>
      <c r="I88" s="14" t="str">
        <f>IF(H88="", "", IF(AND(H88&gt;=0.4, F88&gt;= 0.06,G88&gt;= 0.06), "Pass!", "Fail :("))</f>
        <v/>
      </c>
      <c r="J88" s="14" t="str">
        <f t="shared" si="2"/>
        <v/>
      </c>
      <c r="K88" s="14" t="str">
        <f t="shared" si="3"/>
        <v/>
      </c>
      <c r="L88" s="15" t="str">
        <f>IFERROR(IF(AND(H88&gt;=0.4,F88&gt;=0.06,G88&gt;=0.06),"",IF(AND(F88&lt;0.06, G88&gt;=0.06),"Does not meet minimum row standard",IF(AND(G88&lt;0.06, F88&gt;=0.06),"Does not meet minimum run standard",IF(AND(F88&lt;0.06, G88&lt;0.06), "Does not meet minimum standard", "Does not meet minimum average")))), "")</f>
        <v/>
      </c>
    </row>
    <row r="89" spans="6:12" x14ac:dyDescent="0.25">
      <c r="F89" s="18" t="str" cm="1">
        <f t="array" ref="F89">IF(OR(B89="", C89="", D89=""),"",IFERROR(INDEX('Data Tables'!F89:'Data Tables'!I893, MATCH(1, (B89='Data Tables'!G89:G893)*(J89='Data Tables'!F89:F893)*(_xlfn.NUMBERVALUE(D89)&lt;=_xlfn.NUMBERVALUE('Data Tables'!I89:I893)),0),3), "Error!"))</f>
        <v/>
      </c>
      <c r="G89" s="18" t="str" cm="1">
        <f t="array" ref="G89">IF(OR(B89="",C89="", E89=""),"",IFERROR(INDEX('Data Tables'!A89:D1537,MATCH(1,(B89='Data Tables'!B89:B1537)*(K89='Data Tables'!A89:A1537)*(_xlfn.NUMBERVALUE(E89)&lt;=_xlfn.NUMBERVALUE('Data Tables'!D89:D1537)),0),3),"Error!"))</f>
        <v/>
      </c>
      <c r="H89" s="18" t="str">
        <f>IF(OR(F89="Error!",G89="Error!"),"",IF(OR(B89="",C89="",D89="",E89=""),"",(F89+G89)/2))</f>
        <v/>
      </c>
      <c r="I89" s="14" t="str">
        <f>IF(H89="", "", IF(AND(H89&gt;=0.4, F89&gt;= 0.06,G89&gt;= 0.06), "Pass!", "Fail :("))</f>
        <v/>
      </c>
      <c r="J89" s="14" t="str">
        <f t="shared" si="2"/>
        <v/>
      </c>
      <c r="K89" s="14" t="str">
        <f t="shared" si="3"/>
        <v/>
      </c>
      <c r="L89" s="15" t="str">
        <f>IFERROR(IF(AND(H89&gt;=0.4,F89&gt;=0.06,G89&gt;=0.06),"",IF(AND(F89&lt;0.06, G89&gt;=0.06),"Does not meet minimum row standard",IF(AND(G89&lt;0.06, F89&gt;=0.06),"Does not meet minimum run standard",IF(AND(F89&lt;0.06, G89&lt;0.06), "Does not meet minimum standard", "Does not meet minimum average")))), "")</f>
        <v/>
      </c>
    </row>
    <row r="90" spans="6:12" x14ac:dyDescent="0.25">
      <c r="F90" s="18" t="str" cm="1">
        <f t="array" ref="F90">IF(OR(B90="", C90="", D90=""),"",IFERROR(INDEX('Data Tables'!F90:'Data Tables'!I894, MATCH(1, (B90='Data Tables'!G90:G894)*(J90='Data Tables'!F90:F894)*(_xlfn.NUMBERVALUE(D90)&lt;=_xlfn.NUMBERVALUE('Data Tables'!I90:I894)),0),3), "Error!"))</f>
        <v/>
      </c>
      <c r="G90" s="18" t="str" cm="1">
        <f t="array" ref="G90">IF(OR(B90="",C90="", E90=""),"",IFERROR(INDEX('Data Tables'!A90:D1538,MATCH(1,(B90='Data Tables'!B90:B1538)*(K90='Data Tables'!A90:A1538)*(_xlfn.NUMBERVALUE(E90)&lt;=_xlfn.NUMBERVALUE('Data Tables'!D90:D1538)),0),3),"Error!"))</f>
        <v/>
      </c>
      <c r="H90" s="18" t="str">
        <f>IF(OR(F90="Error!",G90="Error!"),"",IF(OR(B90="",C90="",D90="",E90=""),"",(F90+G90)/2))</f>
        <v/>
      </c>
      <c r="I90" s="14" t="str">
        <f>IF(H90="", "", IF(AND(H90&gt;=0.4, F90&gt;= 0.06,G90&gt;= 0.06), "Pass!", "Fail :("))</f>
        <v/>
      </c>
      <c r="J90" s="14" t="str">
        <f t="shared" si="2"/>
        <v/>
      </c>
      <c r="K90" s="14" t="str">
        <f t="shared" si="3"/>
        <v/>
      </c>
      <c r="L90" s="15" t="str">
        <f>IFERROR(IF(AND(H90&gt;=0.4,F90&gt;=0.06,G90&gt;=0.06),"",IF(AND(F90&lt;0.06, G90&gt;=0.06),"Does not meet minimum row standard",IF(AND(G90&lt;0.06, F90&gt;=0.06),"Does not meet minimum run standard",IF(AND(F90&lt;0.06, G90&lt;0.06), "Does not meet minimum standard", "Does not meet minimum average")))), "")</f>
        <v/>
      </c>
    </row>
    <row r="91" spans="6:12" x14ac:dyDescent="0.25">
      <c r="F91" s="18" t="str" cm="1">
        <f t="array" ref="F91">IF(OR(B91="", C91="", D91=""),"",IFERROR(INDEX('Data Tables'!F91:'Data Tables'!I895, MATCH(1, (B91='Data Tables'!G91:G895)*(J91='Data Tables'!F91:F895)*(_xlfn.NUMBERVALUE(D91)&lt;=_xlfn.NUMBERVALUE('Data Tables'!I91:I895)),0),3), "Error!"))</f>
        <v/>
      </c>
      <c r="G91" s="18" t="str" cm="1">
        <f t="array" ref="G91">IF(OR(B91="",C91="", E91=""),"",IFERROR(INDEX('Data Tables'!A91:D1539,MATCH(1,(B91='Data Tables'!B91:B1539)*(K91='Data Tables'!A91:A1539)*(_xlfn.NUMBERVALUE(E91)&lt;=_xlfn.NUMBERVALUE('Data Tables'!D91:D1539)),0),3),"Error!"))</f>
        <v/>
      </c>
      <c r="H91" s="18" t="str">
        <f>IF(OR(F91="Error!",G91="Error!"),"",IF(OR(B91="",C91="",D91="",E91=""),"",(F91+G91)/2))</f>
        <v/>
      </c>
      <c r="I91" s="14" t="str">
        <f>IF(H91="", "", IF(AND(H91&gt;=0.4, F91&gt;= 0.06,G91&gt;= 0.06), "Pass!", "Fail :("))</f>
        <v/>
      </c>
      <c r="J91" s="14" t="str">
        <f t="shared" si="2"/>
        <v/>
      </c>
      <c r="K91" s="14" t="str">
        <f t="shared" si="3"/>
        <v/>
      </c>
      <c r="L91" s="15" t="str">
        <f>IFERROR(IF(AND(H91&gt;=0.4,F91&gt;=0.06,G91&gt;=0.06),"",IF(AND(F91&lt;0.06, G91&gt;=0.06),"Does not meet minimum row standard",IF(AND(G91&lt;0.06, F91&gt;=0.06),"Does not meet minimum run standard",IF(AND(F91&lt;0.06, G91&lt;0.06), "Does not meet minimum standard", "Does not meet minimum average")))), "")</f>
        <v/>
      </c>
    </row>
    <row r="92" spans="6:12" x14ac:dyDescent="0.25">
      <c r="F92" s="18" t="str" cm="1">
        <f t="array" ref="F92">IF(OR(B92="", C92="", D92=""),"",IFERROR(INDEX('Data Tables'!F92:'Data Tables'!I896, MATCH(1, (B92='Data Tables'!G92:G896)*(J92='Data Tables'!F92:F896)*(_xlfn.NUMBERVALUE(D92)&lt;=_xlfn.NUMBERVALUE('Data Tables'!I92:I896)),0),3), "Error!"))</f>
        <v/>
      </c>
      <c r="G92" s="18" t="str" cm="1">
        <f t="array" ref="G92">IF(OR(B92="",C92="", E92=""),"",IFERROR(INDEX('Data Tables'!A92:D1540,MATCH(1,(B92='Data Tables'!B92:B1540)*(K92='Data Tables'!A92:A1540)*(_xlfn.NUMBERVALUE(E92)&lt;=_xlfn.NUMBERVALUE('Data Tables'!D92:D1540)),0),3),"Error!"))</f>
        <v/>
      </c>
      <c r="H92" s="18" t="str">
        <f>IF(OR(F92="Error!",G92="Error!"),"",IF(OR(B92="",C92="",D92="",E92=""),"",(F92+G92)/2))</f>
        <v/>
      </c>
      <c r="I92" s="14" t="str">
        <f>IF(H92="", "", IF(AND(H92&gt;=0.4, F92&gt;= 0.06,G92&gt;= 0.06), "Pass!", "Fail :("))</f>
        <v/>
      </c>
      <c r="J92" s="14" t="str">
        <f t="shared" si="2"/>
        <v/>
      </c>
      <c r="K92" s="14" t="str">
        <f t="shared" si="3"/>
        <v/>
      </c>
      <c r="L92" s="15" t="str">
        <f>IFERROR(IF(AND(H92&gt;=0.4,F92&gt;=0.06,G92&gt;=0.06),"",IF(AND(F92&lt;0.06, G92&gt;=0.06),"Does not meet minimum row standard",IF(AND(G92&lt;0.06, F92&gt;=0.06),"Does not meet minimum run standard",IF(AND(F92&lt;0.06, G92&lt;0.06), "Does not meet minimum standard", "Does not meet minimum average")))), "")</f>
        <v/>
      </c>
    </row>
    <row r="93" spans="6:12" x14ac:dyDescent="0.25">
      <c r="F93" s="18" t="str" cm="1">
        <f t="array" ref="F93">IF(OR(B93="", C93="", D93=""),"",IFERROR(INDEX('Data Tables'!F93:'Data Tables'!I897, MATCH(1, (B93='Data Tables'!G93:G897)*(J93='Data Tables'!F93:F897)*(_xlfn.NUMBERVALUE(D93)&lt;=_xlfn.NUMBERVALUE('Data Tables'!I93:I897)),0),3), "Error!"))</f>
        <v/>
      </c>
      <c r="G93" s="18" t="str" cm="1">
        <f t="array" ref="G93">IF(OR(B93="",C93="", E93=""),"",IFERROR(INDEX('Data Tables'!A93:D1541,MATCH(1,(B93='Data Tables'!B93:B1541)*(K93='Data Tables'!A93:A1541)*(_xlfn.NUMBERVALUE(E93)&lt;=_xlfn.NUMBERVALUE('Data Tables'!D93:D1541)),0),3),"Error!"))</f>
        <v/>
      </c>
      <c r="H93" s="18" t="str">
        <f>IF(OR(F93="Error!",G93="Error!"),"",IF(OR(B93="",C93="",D93="",E93=""),"",(F93+G93)/2))</f>
        <v/>
      </c>
      <c r="I93" s="14" t="str">
        <f>IF(H93="", "", IF(AND(H93&gt;=0.4, F93&gt;= 0.06,G93&gt;= 0.06), "Pass!", "Fail :("))</f>
        <v/>
      </c>
      <c r="J93" s="14" t="str">
        <f t="shared" si="2"/>
        <v/>
      </c>
      <c r="K93" s="14" t="str">
        <f t="shared" si="3"/>
        <v/>
      </c>
      <c r="L93" s="15" t="str">
        <f>IFERROR(IF(AND(H93&gt;=0.4,F93&gt;=0.06,G93&gt;=0.06),"",IF(AND(F93&lt;0.06, G93&gt;=0.06),"Does not meet minimum row standard",IF(AND(G93&lt;0.06, F93&gt;=0.06),"Does not meet minimum run standard",IF(AND(F93&lt;0.06, G93&lt;0.06), "Does not meet minimum standard", "Does not meet minimum average")))), "")</f>
        <v/>
      </c>
    </row>
    <row r="94" spans="6:12" x14ac:dyDescent="0.25">
      <c r="F94" s="18" t="str" cm="1">
        <f t="array" ref="F94">IF(OR(B94="", C94="", D94=""),"",IFERROR(INDEX('Data Tables'!F94:'Data Tables'!I898, MATCH(1, (B94='Data Tables'!G94:G898)*(J94='Data Tables'!F94:F898)*(_xlfn.NUMBERVALUE(D94)&lt;=_xlfn.NUMBERVALUE('Data Tables'!I94:I898)),0),3), "Error!"))</f>
        <v/>
      </c>
      <c r="G94" s="18" t="str" cm="1">
        <f t="array" ref="G94">IF(OR(B94="",C94="", E94=""),"",IFERROR(INDEX('Data Tables'!A94:D1542,MATCH(1,(B94='Data Tables'!B94:B1542)*(K94='Data Tables'!A94:A1542)*(_xlfn.NUMBERVALUE(E94)&lt;=_xlfn.NUMBERVALUE('Data Tables'!D94:D1542)),0),3),"Error!"))</f>
        <v/>
      </c>
      <c r="H94" s="18" t="str">
        <f>IF(OR(F94="Error!",G94="Error!"),"",IF(OR(B94="",C94="",D94="",E94=""),"",(F94+G94)/2))</f>
        <v/>
      </c>
      <c r="I94" s="14" t="str">
        <f>IF(H94="", "", IF(AND(H94&gt;=0.4, F94&gt;= 0.06,G94&gt;= 0.06), "Pass!", "Fail :("))</f>
        <v/>
      </c>
      <c r="J94" s="14" t="str">
        <f t="shared" si="2"/>
        <v/>
      </c>
      <c r="K94" s="14" t="str">
        <f t="shared" si="3"/>
        <v/>
      </c>
      <c r="L94" s="15" t="str">
        <f>IFERROR(IF(AND(H94&gt;=0.4,F94&gt;=0.06,G94&gt;=0.06),"",IF(AND(F94&lt;0.06, G94&gt;=0.06),"Does not meet minimum row standard",IF(AND(G94&lt;0.06, F94&gt;=0.06),"Does not meet minimum run standard",IF(AND(F94&lt;0.06, G94&lt;0.06), "Does not meet minimum standard", "Does not meet minimum average")))), "")</f>
        <v/>
      </c>
    </row>
    <row r="95" spans="6:12" x14ac:dyDescent="0.25">
      <c r="F95" s="18" t="str" cm="1">
        <f t="array" ref="F95">IF(OR(B95="", C95="", D95=""),"",IFERROR(INDEX('Data Tables'!F95:'Data Tables'!I899, MATCH(1, (B95='Data Tables'!G95:G899)*(J95='Data Tables'!F95:F899)*(_xlfn.NUMBERVALUE(D95)&lt;=_xlfn.NUMBERVALUE('Data Tables'!I95:I899)),0),3), "Error!"))</f>
        <v/>
      </c>
      <c r="G95" s="18" t="str" cm="1">
        <f t="array" ref="G95">IF(OR(B95="",C95="", E95=""),"",IFERROR(INDEX('Data Tables'!A95:D1543,MATCH(1,(B95='Data Tables'!B95:B1543)*(K95='Data Tables'!A95:A1543)*(_xlfn.NUMBERVALUE(E95)&lt;=_xlfn.NUMBERVALUE('Data Tables'!D95:D1543)),0),3),"Error!"))</f>
        <v/>
      </c>
      <c r="H95" s="18" t="str">
        <f>IF(OR(F95="Error!",G95="Error!"),"",IF(OR(B95="",C95="",D95="",E95=""),"",(F95+G95)/2))</f>
        <v/>
      </c>
      <c r="I95" s="14" t="str">
        <f>IF(H95="", "", IF(AND(H95&gt;=0.4, F95&gt;= 0.06,G95&gt;= 0.06), "Pass!", "Fail :("))</f>
        <v/>
      </c>
      <c r="J95" s="14" t="str">
        <f t="shared" si="2"/>
        <v/>
      </c>
      <c r="K95" s="14" t="str">
        <f t="shared" si="3"/>
        <v/>
      </c>
      <c r="L95" s="15" t="str">
        <f>IFERROR(IF(AND(H95&gt;=0.4,F95&gt;=0.06,G95&gt;=0.06),"",IF(AND(F95&lt;0.06, G95&gt;=0.06),"Does not meet minimum row standard",IF(AND(G95&lt;0.06, F95&gt;=0.06),"Does not meet minimum run standard",IF(AND(F95&lt;0.06, G95&lt;0.06), "Does not meet minimum standard", "Does not meet minimum average")))), "")</f>
        <v/>
      </c>
    </row>
    <row r="96" spans="6:12" x14ac:dyDescent="0.25">
      <c r="F96" s="18" t="str" cm="1">
        <f t="array" ref="F96">IF(OR(B96="", C96="", D96=""),"",IFERROR(INDEX('Data Tables'!F96:'Data Tables'!I900, MATCH(1, (B96='Data Tables'!G96:G900)*(J96='Data Tables'!F96:F900)*(_xlfn.NUMBERVALUE(D96)&lt;=_xlfn.NUMBERVALUE('Data Tables'!I96:I900)),0),3), "Error!"))</f>
        <v/>
      </c>
      <c r="G96" s="18" t="str" cm="1">
        <f t="array" ref="G96">IF(OR(B96="",C96="", E96=""),"",IFERROR(INDEX('Data Tables'!A96:D1544,MATCH(1,(B96='Data Tables'!B96:B1544)*(K96='Data Tables'!A96:A1544)*(_xlfn.NUMBERVALUE(E96)&lt;=_xlfn.NUMBERVALUE('Data Tables'!D96:D1544)),0),3),"Error!"))</f>
        <v/>
      </c>
      <c r="H96" s="18" t="str">
        <f>IF(OR(F96="Error!",G96="Error!"),"",IF(OR(B96="",C96="",D96="",E96=""),"",(F96+G96)/2))</f>
        <v/>
      </c>
      <c r="I96" s="14" t="str">
        <f>IF(H96="", "", IF(AND(H96&gt;=0.4, F96&gt;= 0.06,G96&gt;= 0.06), "Pass!", "Fail :("))</f>
        <v/>
      </c>
      <c r="J96" s="14" t="str">
        <f t="shared" si="2"/>
        <v/>
      </c>
      <c r="K96" s="14" t="str">
        <f t="shared" si="3"/>
        <v/>
      </c>
      <c r="L96" s="15" t="str">
        <f>IFERROR(IF(AND(H96&gt;=0.4,F96&gt;=0.06,G96&gt;=0.06),"",IF(AND(F96&lt;0.06, G96&gt;=0.06),"Does not meet minimum row standard",IF(AND(G96&lt;0.06, F96&gt;=0.06),"Does not meet minimum run standard",IF(AND(F96&lt;0.06, G96&lt;0.06), "Does not meet minimum standard", "Does not meet minimum average")))), "")</f>
        <v/>
      </c>
    </row>
    <row r="97" spans="6:12" x14ac:dyDescent="0.25">
      <c r="F97" s="18" t="str" cm="1">
        <f t="array" ref="F97">IF(OR(B97="", C97="", D97=""),"",IFERROR(INDEX('Data Tables'!F97:'Data Tables'!I901, MATCH(1, (B97='Data Tables'!G97:G901)*(J97='Data Tables'!F97:F901)*(_xlfn.NUMBERVALUE(D97)&lt;=_xlfn.NUMBERVALUE('Data Tables'!I97:I901)),0),3), "Error!"))</f>
        <v/>
      </c>
      <c r="G97" s="18" t="str" cm="1">
        <f t="array" ref="G97">IF(OR(B97="",C97="", E97=""),"",IFERROR(INDEX('Data Tables'!A97:D1545,MATCH(1,(B97='Data Tables'!B97:B1545)*(K97='Data Tables'!A97:A1545)*(_xlfn.NUMBERVALUE(E97)&lt;=_xlfn.NUMBERVALUE('Data Tables'!D97:D1545)),0),3),"Error!"))</f>
        <v/>
      </c>
      <c r="H97" s="18" t="str">
        <f>IF(OR(F97="Error!",G97="Error!"),"",IF(OR(B97="",C97="",D97="",E97=""),"",(F97+G97)/2))</f>
        <v/>
      </c>
      <c r="I97" s="14" t="str">
        <f>IF(H97="", "", IF(AND(H97&gt;=0.4, F97&gt;= 0.06,G97&gt;= 0.06), "Pass!", "Fail :("))</f>
        <v/>
      </c>
      <c r="J97" s="14" t="str">
        <f t="shared" si="2"/>
        <v/>
      </c>
      <c r="K97" s="14" t="str">
        <f t="shared" si="3"/>
        <v/>
      </c>
      <c r="L97" s="15" t="str">
        <f>IFERROR(IF(AND(H97&gt;=0.4,F97&gt;=0.06,G97&gt;=0.06),"",IF(AND(F97&lt;0.06, G97&gt;=0.06),"Does not meet minimum row standard",IF(AND(G97&lt;0.06, F97&gt;=0.06),"Does not meet minimum run standard",IF(AND(F97&lt;0.06, G97&lt;0.06), "Does not meet minimum standard", "Does not meet minimum average")))), "")</f>
        <v/>
      </c>
    </row>
    <row r="98" spans="6:12" x14ac:dyDescent="0.25">
      <c r="F98" s="18" t="str" cm="1">
        <f t="array" ref="F98">IF(OR(B98="", C98="", D98=""),"",IFERROR(INDEX('Data Tables'!F98:'Data Tables'!I902, MATCH(1, (B98='Data Tables'!G98:G902)*(J98='Data Tables'!F98:F902)*(_xlfn.NUMBERVALUE(D98)&lt;=_xlfn.NUMBERVALUE('Data Tables'!I98:I902)),0),3), "Error!"))</f>
        <v/>
      </c>
      <c r="G98" s="18" t="str" cm="1">
        <f t="array" ref="G98">IF(OR(B98="",C98="", E98=""),"",IFERROR(INDEX('Data Tables'!A98:D1546,MATCH(1,(B98='Data Tables'!B98:B1546)*(K98='Data Tables'!A98:A1546)*(_xlfn.NUMBERVALUE(E98)&lt;=_xlfn.NUMBERVALUE('Data Tables'!D98:D1546)),0),3),"Error!"))</f>
        <v/>
      </c>
      <c r="H98" s="18" t="str">
        <f>IF(OR(F98="Error!",G98="Error!"),"",IF(OR(B98="",C98="",D98="",E98=""),"",(F98+G98)/2))</f>
        <v/>
      </c>
      <c r="I98" s="14" t="str">
        <f>IF(H98="", "", IF(AND(H98&gt;=0.4, F98&gt;= 0.06,G98&gt;= 0.06), "Pass!", "Fail :("))</f>
        <v/>
      </c>
      <c r="J98" s="14" t="str">
        <f t="shared" si="2"/>
        <v/>
      </c>
      <c r="K98" s="14" t="str">
        <f t="shared" si="3"/>
        <v/>
      </c>
      <c r="L98" s="15" t="str">
        <f>IFERROR(IF(AND(H98&gt;=0.4,F98&gt;=0.06,G98&gt;=0.06),"",IF(AND(F98&lt;0.06, G98&gt;=0.06),"Does not meet minimum row standard",IF(AND(G98&lt;0.06, F98&gt;=0.06),"Does not meet minimum run standard",IF(AND(F98&lt;0.06, G98&lt;0.06), "Does not meet minimum standard", "Does not meet minimum average")))), "")</f>
        <v/>
      </c>
    </row>
    <row r="99" spans="6:12" x14ac:dyDescent="0.25">
      <c r="F99" s="18" t="str" cm="1">
        <f t="array" ref="F99">IF(OR(B99="", C99="", D99=""),"",IFERROR(INDEX('Data Tables'!F99:'Data Tables'!I903, MATCH(1, (B99='Data Tables'!G99:G903)*(J99='Data Tables'!F99:F903)*(_xlfn.NUMBERVALUE(D99)&lt;=_xlfn.NUMBERVALUE('Data Tables'!I99:I903)),0),3), "Error!"))</f>
        <v/>
      </c>
      <c r="G99" s="18" t="str" cm="1">
        <f t="array" ref="G99">IF(OR(B99="",C99="", E99=""),"",IFERROR(INDEX('Data Tables'!A99:D1547,MATCH(1,(B99='Data Tables'!B99:B1547)*(K99='Data Tables'!A99:A1547)*(_xlfn.NUMBERVALUE(E99)&lt;=_xlfn.NUMBERVALUE('Data Tables'!D99:D1547)),0),3),"Error!"))</f>
        <v/>
      </c>
      <c r="H99" s="18" t="str">
        <f>IF(OR(F99="Error!",G99="Error!"),"",IF(OR(B99="",C99="",D99="",E99=""),"",(F99+G99)/2))</f>
        <v/>
      </c>
      <c r="I99" s="14" t="str">
        <f>IF(H99="", "", IF(AND(H99&gt;=0.4, F99&gt;= 0.06,G99&gt;= 0.06), "Pass!", "Fail :("))</f>
        <v/>
      </c>
      <c r="J99" s="14" t="str">
        <f t="shared" si="2"/>
        <v/>
      </c>
      <c r="K99" s="14" t="str">
        <f t="shared" si="3"/>
        <v/>
      </c>
      <c r="L99" s="15" t="str">
        <f>IFERROR(IF(AND(H99&gt;=0.4,F99&gt;=0.06,G99&gt;=0.06),"",IF(AND(F99&lt;0.06, G99&gt;=0.06),"Does not meet minimum row standard",IF(AND(G99&lt;0.06, F99&gt;=0.06),"Does not meet minimum run standard",IF(AND(F99&lt;0.06, G99&lt;0.06), "Does not meet minimum standard", "Does not meet minimum average")))), "")</f>
        <v/>
      </c>
    </row>
    <row r="100" spans="6:12" x14ac:dyDescent="0.25">
      <c r="F100" s="18" t="str" cm="1">
        <f t="array" ref="F100">IF(OR(B100="", C100="", D100=""),"",IFERROR(INDEX('Data Tables'!F100:'Data Tables'!I904, MATCH(1, (B100='Data Tables'!G100:G904)*(J100='Data Tables'!F100:F904)*(_xlfn.NUMBERVALUE(D100)&lt;=_xlfn.NUMBERVALUE('Data Tables'!I100:I904)),0),3), "Error!"))</f>
        <v/>
      </c>
      <c r="G100" s="18" t="str" cm="1">
        <f t="array" ref="G100">IF(OR(B100="",C100="", E100=""),"",IFERROR(INDEX('Data Tables'!A100:D1548,MATCH(1,(B100='Data Tables'!B100:B1548)*(K100='Data Tables'!A100:A1548)*(_xlfn.NUMBERVALUE(E100)&lt;=_xlfn.NUMBERVALUE('Data Tables'!D100:D1548)),0),3),"Error!"))</f>
        <v/>
      </c>
      <c r="H100" s="18" t="str">
        <f>IF(OR(F100="Error!",G100="Error!"),"",IF(OR(B100="",C100="",D100="",E100=""),"",(F100+G100)/2))</f>
        <v/>
      </c>
      <c r="I100" s="14" t="str">
        <f>IF(H100="", "", IF(AND(H100&gt;=0.4, F100&gt;= 0.06,G100&gt;= 0.06), "Pass!", "Fail :("))</f>
        <v/>
      </c>
      <c r="J100" s="14" t="str">
        <f t="shared" si="2"/>
        <v/>
      </c>
      <c r="K100" s="14" t="str">
        <f t="shared" si="3"/>
        <v/>
      </c>
      <c r="L100" s="15" t="str">
        <f>IFERROR(IF(AND(H100&gt;=0.4,F100&gt;=0.06,G100&gt;=0.06),"",IF(AND(F100&lt;0.06, G100&gt;=0.06),"Does not meet minimum row standard",IF(AND(G100&lt;0.06, F100&gt;=0.06),"Does not meet minimum run standard",IF(AND(F100&lt;0.06, G100&lt;0.06), "Does not meet minimum standard", "Does not meet minimum average")))), "")</f>
        <v/>
      </c>
    </row>
    <row r="101" spans="6:12" x14ac:dyDescent="0.25">
      <c r="F101" s="18" t="str" cm="1">
        <f t="array" ref="F101">IF(OR(B101="", C101="", D101=""),"",IFERROR(INDEX('Data Tables'!F101:'Data Tables'!I905, MATCH(1, (B101='Data Tables'!G101:G905)*(J101='Data Tables'!F101:F905)*(_xlfn.NUMBERVALUE(D101)&lt;=_xlfn.NUMBERVALUE('Data Tables'!I101:I905)),0),3), "Error!"))</f>
        <v/>
      </c>
      <c r="G101" s="18" t="str" cm="1">
        <f t="array" ref="G101">IF(OR(B101="",C101="", E101=""),"",IFERROR(INDEX('Data Tables'!A101:D1549,MATCH(1,(B101='Data Tables'!B101:B1549)*(K101='Data Tables'!A101:A1549)*(_xlfn.NUMBERVALUE(E101)&lt;=_xlfn.NUMBERVALUE('Data Tables'!D101:D1549)),0),3),"Error!"))</f>
        <v/>
      </c>
      <c r="H101" s="18" t="str">
        <f>IF(OR(F101="Error!",G101="Error!"),"",IF(OR(B101="",C101="",D101="",E101=""),"",(F101+G101)/2))</f>
        <v/>
      </c>
      <c r="I101" s="14" t="str">
        <f>IF(H101="", "", IF(AND(H101&gt;=0.4, F101&gt;= 0.06,G101&gt;= 0.06), "Pass!", "Fail :("))</f>
        <v/>
      </c>
      <c r="J101" s="14" t="str">
        <f t="shared" si="2"/>
        <v/>
      </c>
      <c r="K101" s="14" t="str">
        <f t="shared" si="3"/>
        <v/>
      </c>
      <c r="L101" s="15" t="str">
        <f>IFERROR(IF(AND(H101&gt;=0.4,F101&gt;=0.06,G101&gt;=0.06),"",IF(AND(F101&lt;0.06, G101&gt;=0.06),"Does not meet minimum row standard",IF(AND(G101&lt;0.06, F101&gt;=0.06),"Does not meet minimum run standard",IF(AND(F101&lt;0.06, G101&lt;0.06), "Does not meet minimum standard", "Does not meet minimum average")))), "")</f>
        <v/>
      </c>
    </row>
    <row r="102" spans="6:12" x14ac:dyDescent="0.25">
      <c r="F102" s="18" t="str" cm="1">
        <f t="array" ref="F102">IF(OR(B102="", C102="", D102=""),"",IFERROR(INDEX('Data Tables'!F102:'Data Tables'!I906, MATCH(1, (B102='Data Tables'!G102:G906)*(J102='Data Tables'!F102:F906)*(_xlfn.NUMBERVALUE(D102)&lt;=_xlfn.NUMBERVALUE('Data Tables'!I102:I906)),0),3), "Error!"))</f>
        <v/>
      </c>
      <c r="G102" s="18" t="str" cm="1">
        <f t="array" ref="G102">IF(OR(B102="",C102="", E102=""),"",IFERROR(INDEX('Data Tables'!A102:D1550,MATCH(1,(B102='Data Tables'!B102:B1550)*(K102='Data Tables'!A102:A1550)*(_xlfn.NUMBERVALUE(E102)&lt;=_xlfn.NUMBERVALUE('Data Tables'!D102:D1550)),0),3),"Error!"))</f>
        <v/>
      </c>
      <c r="H102" s="18" t="str">
        <f>IF(OR(F102="Error!",G102="Error!"),"",IF(OR(B102="",C102="",D102="",E102=""),"",(F102+G102)/2))</f>
        <v/>
      </c>
      <c r="I102" s="14" t="str">
        <f>IF(H102="", "", IF(AND(H102&gt;=0.4, F102&gt;= 0.06,G102&gt;= 0.06), "Pass!", "Fail :("))</f>
        <v/>
      </c>
      <c r="J102" s="14" t="str">
        <f t="shared" si="2"/>
        <v/>
      </c>
      <c r="K102" s="14" t="str">
        <f t="shared" si="3"/>
        <v/>
      </c>
      <c r="L102" s="15" t="str">
        <f>IFERROR(IF(AND(H102&gt;=0.4,F102&gt;=0.06,G102&gt;=0.06),"",IF(AND(F102&lt;0.06, G102&gt;=0.06),"Does not meet minimum row standard",IF(AND(G102&lt;0.06, F102&gt;=0.06),"Does not meet minimum run standard",IF(AND(F102&lt;0.06, G102&lt;0.06), "Does not meet minimum standard", "Does not meet minimum average")))), "")</f>
        <v/>
      </c>
    </row>
    <row r="103" spans="6:12" x14ac:dyDescent="0.25">
      <c r="F103" s="18" t="str" cm="1">
        <f t="array" ref="F103">IF(OR(B103="", C103="", D103=""),"",IFERROR(INDEX('Data Tables'!F103:'Data Tables'!I907, MATCH(1, (B103='Data Tables'!G103:G907)*(J103='Data Tables'!F103:F907)*(_xlfn.NUMBERVALUE(D103)&lt;=_xlfn.NUMBERVALUE('Data Tables'!I103:I907)),0),3), "Error!"))</f>
        <v/>
      </c>
      <c r="G103" s="18" t="str" cm="1">
        <f t="array" ref="G103">IF(OR(B103="",C103="", E103=""),"",IFERROR(INDEX('Data Tables'!A103:D1551,MATCH(1,(B103='Data Tables'!B103:B1551)*(K103='Data Tables'!A103:A1551)*(_xlfn.NUMBERVALUE(E103)&lt;=_xlfn.NUMBERVALUE('Data Tables'!D103:D1551)),0),3),"Error!"))</f>
        <v/>
      </c>
      <c r="H103" s="18" t="str">
        <f>IF(OR(F103="Error!",G103="Error!"),"",IF(OR(B103="",C103="",D103="",E103=""),"",(F103+G103)/2))</f>
        <v/>
      </c>
      <c r="I103" s="14" t="str">
        <f>IF(H103="", "", IF(AND(H103&gt;=0.4, F103&gt;= 0.06,G103&gt;= 0.06), "Pass!", "Fail :("))</f>
        <v/>
      </c>
      <c r="J103" s="14" t="str">
        <f t="shared" si="2"/>
        <v/>
      </c>
      <c r="K103" s="14" t="str">
        <f t="shared" si="3"/>
        <v/>
      </c>
      <c r="L103" s="15" t="str">
        <f>IFERROR(IF(AND(H103&gt;=0.4,F103&gt;=0.06,G103&gt;=0.06),"",IF(AND(F103&lt;0.06, G103&gt;=0.06),"Does not meet minimum row standard",IF(AND(G103&lt;0.06, F103&gt;=0.06),"Does not meet minimum run standard",IF(AND(F103&lt;0.06, G103&lt;0.06), "Does not meet minimum standard", "Does not meet minimum average")))), "")</f>
        <v/>
      </c>
    </row>
    <row r="104" spans="6:12" x14ac:dyDescent="0.25">
      <c r="F104" s="18" t="str" cm="1">
        <f t="array" ref="F104">IF(OR(B104="", C104="", D104=""),"",IFERROR(INDEX('Data Tables'!F104:'Data Tables'!I908, MATCH(1, (B104='Data Tables'!G104:G908)*(J104='Data Tables'!F104:F908)*(_xlfn.NUMBERVALUE(D104)&lt;=_xlfn.NUMBERVALUE('Data Tables'!I104:I908)),0),3), "Error!"))</f>
        <v/>
      </c>
      <c r="G104" s="18" t="str" cm="1">
        <f t="array" ref="G104">IF(OR(B104="",C104="", E104=""),"",IFERROR(INDEX('Data Tables'!A104:D1552,MATCH(1,(B104='Data Tables'!B104:B1552)*(K104='Data Tables'!A104:A1552)*(_xlfn.NUMBERVALUE(E104)&lt;=_xlfn.NUMBERVALUE('Data Tables'!D104:D1552)),0),3),"Error!"))</f>
        <v/>
      </c>
      <c r="H104" s="18" t="str">
        <f>IF(OR(F104="Error!",G104="Error!"),"",IF(OR(B104="",C104="",D104="",E104=""),"",(F104+G104)/2))</f>
        <v/>
      </c>
      <c r="I104" s="14" t="str">
        <f>IF(H104="", "", IF(AND(H104&gt;=0.4, F104&gt;= 0.06,G104&gt;= 0.06), "Pass!", "Fail :("))</f>
        <v/>
      </c>
      <c r="J104" s="14" t="str">
        <f t="shared" si="2"/>
        <v/>
      </c>
      <c r="K104" s="14" t="str">
        <f t="shared" si="3"/>
        <v/>
      </c>
      <c r="L104" s="15" t="str">
        <f>IFERROR(IF(AND(H104&gt;=0.4,F104&gt;=0.06,G104&gt;=0.06),"",IF(AND(F104&lt;0.06, G104&gt;=0.06),"Does not meet minimum row standard",IF(AND(G104&lt;0.06, F104&gt;=0.06),"Does not meet minimum run standard",IF(AND(F104&lt;0.06, G104&lt;0.06), "Does not meet minimum standard", "Does not meet minimum average")))), "")</f>
        <v/>
      </c>
    </row>
    <row r="105" spans="6:12" x14ac:dyDescent="0.25">
      <c r="F105" s="18" t="str" cm="1">
        <f t="array" ref="F105">IF(OR(B105="", C105="", D105=""),"",IFERROR(INDEX('Data Tables'!F105:'Data Tables'!I909, MATCH(1, (B105='Data Tables'!G105:G909)*(J105='Data Tables'!F105:F909)*(_xlfn.NUMBERVALUE(D105)&lt;=_xlfn.NUMBERVALUE('Data Tables'!I105:I909)),0),3), "Error!"))</f>
        <v/>
      </c>
      <c r="G105" s="18" t="str" cm="1">
        <f t="array" ref="G105">IF(OR(B105="",C105="", E105=""),"",IFERROR(INDEX('Data Tables'!A105:D1553,MATCH(1,(B105='Data Tables'!B105:B1553)*(K105='Data Tables'!A105:A1553)*(_xlfn.NUMBERVALUE(E105)&lt;=_xlfn.NUMBERVALUE('Data Tables'!D105:D1553)),0),3),"Error!"))</f>
        <v/>
      </c>
      <c r="H105" s="18" t="str">
        <f>IF(OR(F105="Error!",G105="Error!"),"",IF(OR(B105="",C105="",D105="",E105=""),"",(F105+G105)/2))</f>
        <v/>
      </c>
      <c r="I105" s="14" t="str">
        <f>IF(H105="", "", IF(AND(H105&gt;=0.4, F105&gt;= 0.06,G105&gt;= 0.06), "Pass!", "Fail :("))</f>
        <v/>
      </c>
      <c r="J105" s="14" t="str">
        <f t="shared" si="2"/>
        <v/>
      </c>
      <c r="K105" s="14" t="str">
        <f t="shared" si="3"/>
        <v/>
      </c>
      <c r="L105" s="15" t="str">
        <f>IFERROR(IF(AND(H105&gt;=0.4,F105&gt;=0.06,G105&gt;=0.06),"",IF(AND(F105&lt;0.06, G105&gt;=0.06),"Does not meet minimum row standard",IF(AND(G105&lt;0.06, F105&gt;=0.06),"Does not meet minimum run standard",IF(AND(F105&lt;0.06, G105&lt;0.06), "Does not meet minimum standard", "Does not meet minimum average")))), "")</f>
        <v/>
      </c>
    </row>
    <row r="106" spans="6:12" x14ac:dyDescent="0.25">
      <c r="F106" s="18" t="str" cm="1">
        <f t="array" ref="F106">IF(OR(B106="", C106="", D106=""),"",IFERROR(INDEX('Data Tables'!F106:'Data Tables'!I910, MATCH(1, (B106='Data Tables'!G106:G910)*(J106='Data Tables'!F106:F910)*(_xlfn.NUMBERVALUE(D106)&lt;=_xlfn.NUMBERVALUE('Data Tables'!I106:I910)),0),3), "Error!"))</f>
        <v/>
      </c>
      <c r="G106" s="18" t="str" cm="1">
        <f t="array" ref="G106">IF(OR(B106="",C106="", E106=""),"",IFERROR(INDEX('Data Tables'!A106:D1554,MATCH(1,(B106='Data Tables'!B106:B1554)*(K106='Data Tables'!A106:A1554)*(_xlfn.NUMBERVALUE(E106)&lt;=_xlfn.NUMBERVALUE('Data Tables'!D106:D1554)),0),3),"Error!"))</f>
        <v/>
      </c>
      <c r="H106" s="18" t="str">
        <f>IF(OR(F106="Error!",G106="Error!"),"",IF(OR(B106="",C106="",D106="",E106=""),"",(F106+G106)/2))</f>
        <v/>
      </c>
      <c r="I106" s="14" t="str">
        <f>IF(H106="", "", IF(AND(H106&gt;=0.4, F106&gt;= 0.06,G106&gt;= 0.06), "Pass!", "Fail :("))</f>
        <v/>
      </c>
      <c r="J106" s="14" t="str">
        <f t="shared" si="2"/>
        <v/>
      </c>
      <c r="K106" s="14" t="str">
        <f t="shared" si="3"/>
        <v/>
      </c>
      <c r="L106" s="15" t="str">
        <f>IFERROR(IF(AND(H106&gt;=0.4,F106&gt;=0.06,G106&gt;=0.06),"",IF(AND(F106&lt;0.06, G106&gt;=0.06),"Does not meet minimum row standard",IF(AND(G106&lt;0.06, F106&gt;=0.06),"Does not meet minimum run standard",IF(AND(F106&lt;0.06, G106&lt;0.06), "Does not meet minimum standard", "Does not meet minimum average")))), "")</f>
        <v/>
      </c>
    </row>
    <row r="107" spans="6:12" x14ac:dyDescent="0.25">
      <c r="F107" s="18" t="str" cm="1">
        <f t="array" ref="F107">IF(OR(B107="", C107="", D107=""),"",IFERROR(INDEX('Data Tables'!F107:'Data Tables'!I911, MATCH(1, (B107='Data Tables'!G107:G911)*(J107='Data Tables'!F107:F911)*(_xlfn.NUMBERVALUE(D107)&lt;=_xlfn.NUMBERVALUE('Data Tables'!I107:I911)),0),3), "Error!"))</f>
        <v/>
      </c>
      <c r="G107" s="18" t="str" cm="1">
        <f t="array" ref="G107">IF(OR(B107="",C107="", E107=""),"",IFERROR(INDEX('Data Tables'!A107:D1555,MATCH(1,(B107='Data Tables'!B107:B1555)*(K107='Data Tables'!A107:A1555)*(_xlfn.NUMBERVALUE(E107)&lt;=_xlfn.NUMBERVALUE('Data Tables'!D107:D1555)),0),3),"Error!"))</f>
        <v/>
      </c>
      <c r="H107" s="18" t="str">
        <f>IF(OR(F107="Error!",G107="Error!"),"",IF(OR(B107="",C107="",D107="",E107=""),"",(F107+G107)/2))</f>
        <v/>
      </c>
      <c r="I107" s="14" t="str">
        <f>IF(H107="", "", IF(AND(H107&gt;=0.4, F107&gt;= 0.06,G107&gt;= 0.06), "Pass!", "Fail :("))</f>
        <v/>
      </c>
      <c r="J107" s="14" t="str">
        <f t="shared" si="2"/>
        <v/>
      </c>
      <c r="K107" s="14" t="str">
        <f t="shared" si="3"/>
        <v/>
      </c>
      <c r="L107" s="15" t="str">
        <f>IFERROR(IF(AND(H107&gt;=0.4,F107&gt;=0.06,G107&gt;=0.06),"",IF(AND(F107&lt;0.06, G107&gt;=0.06),"Does not meet minimum row standard",IF(AND(G107&lt;0.06, F107&gt;=0.06),"Does not meet minimum run standard",IF(AND(F107&lt;0.06, G107&lt;0.06), "Does not meet minimum standard", "Does not meet minimum average")))), "")</f>
        <v/>
      </c>
    </row>
    <row r="108" spans="6:12" x14ac:dyDescent="0.25">
      <c r="F108" s="18" t="str" cm="1">
        <f t="array" ref="F108">IF(OR(B108="", C108="", D108=""),"",IFERROR(INDEX('Data Tables'!F108:'Data Tables'!I912, MATCH(1, (B108='Data Tables'!G108:G912)*(J108='Data Tables'!F108:F912)*(_xlfn.NUMBERVALUE(D108)&lt;=_xlfn.NUMBERVALUE('Data Tables'!I108:I912)),0),3), "Error!"))</f>
        <v/>
      </c>
      <c r="G108" s="18" t="str" cm="1">
        <f t="array" ref="G108">IF(OR(B108="",C108="", E108=""),"",IFERROR(INDEX('Data Tables'!A108:D1556,MATCH(1,(B108='Data Tables'!B108:B1556)*(K108='Data Tables'!A108:A1556)*(_xlfn.NUMBERVALUE(E108)&lt;=_xlfn.NUMBERVALUE('Data Tables'!D108:D1556)),0),3),"Error!"))</f>
        <v/>
      </c>
      <c r="H108" s="18" t="str">
        <f>IF(OR(F108="Error!",G108="Error!"),"",IF(OR(B108="",C108="",D108="",E108=""),"",(F108+G108)/2))</f>
        <v/>
      </c>
      <c r="I108" s="14" t="str">
        <f>IF(H108="", "", IF(AND(H108&gt;=0.4, F108&gt;= 0.06,G108&gt;= 0.06), "Pass!", "Fail :("))</f>
        <v/>
      </c>
      <c r="J108" s="14" t="str">
        <f t="shared" si="2"/>
        <v/>
      </c>
      <c r="K108" s="14" t="str">
        <f t="shared" si="3"/>
        <v/>
      </c>
      <c r="L108" s="15" t="str">
        <f>IFERROR(IF(AND(H108&gt;=0.4,F108&gt;=0.06,G108&gt;=0.06),"",IF(AND(F108&lt;0.06, G108&gt;=0.06),"Does not meet minimum row standard",IF(AND(G108&lt;0.06, F108&gt;=0.06),"Does not meet minimum run standard",IF(AND(F108&lt;0.06, G108&lt;0.06), "Does not meet minimum standard", "Does not meet minimum average")))), "")</f>
        <v/>
      </c>
    </row>
    <row r="109" spans="6:12" x14ac:dyDescent="0.25">
      <c r="F109" s="18" t="str" cm="1">
        <f t="array" ref="F109">IF(OR(B109="", C109="", D109=""),"",IFERROR(INDEX('Data Tables'!F109:'Data Tables'!I913, MATCH(1, (B109='Data Tables'!G109:G913)*(J109='Data Tables'!F109:F913)*(_xlfn.NUMBERVALUE(D109)&lt;=_xlfn.NUMBERVALUE('Data Tables'!I109:I913)),0),3), "Error!"))</f>
        <v/>
      </c>
      <c r="G109" s="18" t="str" cm="1">
        <f t="array" ref="G109">IF(OR(B109="",C109="", E109=""),"",IFERROR(INDEX('Data Tables'!A109:D1557,MATCH(1,(B109='Data Tables'!B109:B1557)*(K109='Data Tables'!A109:A1557)*(_xlfn.NUMBERVALUE(E109)&lt;=_xlfn.NUMBERVALUE('Data Tables'!D109:D1557)),0),3),"Error!"))</f>
        <v/>
      </c>
      <c r="H109" s="18" t="str">
        <f>IF(OR(F109="Error!",G109="Error!"),"",IF(OR(B109="",C109="",D109="",E109=""),"",(F109+G109)/2))</f>
        <v/>
      </c>
      <c r="I109" s="14" t="str">
        <f>IF(H109="", "", IF(AND(H109&gt;=0.4, F109&gt;= 0.06,G109&gt;= 0.06), "Pass!", "Fail :("))</f>
        <v/>
      </c>
      <c r="J109" s="14" t="str">
        <f t="shared" si="2"/>
        <v/>
      </c>
      <c r="K109" s="14" t="str">
        <f t="shared" si="3"/>
        <v/>
      </c>
      <c r="L109" s="15" t="str">
        <f>IFERROR(IF(AND(H109&gt;=0.4,F109&gt;=0.06,G109&gt;=0.06),"",IF(AND(F109&lt;0.06, G109&gt;=0.06),"Does not meet minimum row standard",IF(AND(G109&lt;0.06, F109&gt;=0.06),"Does not meet minimum run standard",IF(AND(F109&lt;0.06, G109&lt;0.06), "Does not meet minimum standard", "Does not meet minimum average")))), "")</f>
        <v/>
      </c>
    </row>
    <row r="110" spans="6:12" x14ac:dyDescent="0.25">
      <c r="F110" s="18" t="str" cm="1">
        <f t="array" ref="F110">IF(OR(B110="", C110="", D110=""),"",IFERROR(INDEX('Data Tables'!F110:'Data Tables'!I914, MATCH(1, (B110='Data Tables'!G110:G914)*(J110='Data Tables'!F110:F914)*(_xlfn.NUMBERVALUE(D110)&lt;=_xlfn.NUMBERVALUE('Data Tables'!I110:I914)),0),3), "Error!"))</f>
        <v/>
      </c>
      <c r="G110" s="18" t="str" cm="1">
        <f t="array" ref="G110">IF(OR(B110="",C110="", E110=""),"",IFERROR(INDEX('Data Tables'!A110:D1558,MATCH(1,(B110='Data Tables'!B110:B1558)*(K110='Data Tables'!A110:A1558)*(_xlfn.NUMBERVALUE(E110)&lt;=_xlfn.NUMBERVALUE('Data Tables'!D110:D1558)),0),3),"Error!"))</f>
        <v/>
      </c>
      <c r="H110" s="18" t="str">
        <f>IF(OR(F110="Error!",G110="Error!"),"",IF(OR(B110="",C110="",D110="",E110=""),"",(F110+G110)/2))</f>
        <v/>
      </c>
      <c r="I110" s="14" t="str">
        <f>IF(H110="", "", IF(AND(H110&gt;=0.4, F110&gt;= 0.06,G110&gt;= 0.06), "Pass!", "Fail :("))</f>
        <v/>
      </c>
      <c r="J110" s="14" t="str">
        <f t="shared" si="2"/>
        <v/>
      </c>
      <c r="K110" s="14" t="str">
        <f t="shared" si="3"/>
        <v/>
      </c>
      <c r="L110" s="15" t="str">
        <f>IFERROR(IF(AND(H110&gt;=0.4,F110&gt;=0.06,G110&gt;=0.06),"",IF(AND(F110&lt;0.06, G110&gt;=0.06),"Does not meet minimum row standard",IF(AND(G110&lt;0.06, F110&gt;=0.06),"Does not meet minimum run standard",IF(AND(F110&lt;0.06, G110&lt;0.06), "Does not meet minimum standard", "Does not meet minimum average")))), "")</f>
        <v/>
      </c>
    </row>
    <row r="111" spans="6:12" x14ac:dyDescent="0.25">
      <c r="F111" s="18" t="str" cm="1">
        <f t="array" ref="F111">IF(OR(B111="", C111="", D111=""),"",IFERROR(INDEX('Data Tables'!F111:'Data Tables'!I915, MATCH(1, (B111='Data Tables'!G111:G915)*(J111='Data Tables'!F111:F915)*(_xlfn.NUMBERVALUE(D111)&lt;=_xlfn.NUMBERVALUE('Data Tables'!I111:I915)),0),3), "Error!"))</f>
        <v/>
      </c>
      <c r="G111" s="18" t="str" cm="1">
        <f t="array" ref="G111">IF(OR(B111="",C111="", E111=""),"",IFERROR(INDEX('Data Tables'!A111:D1559,MATCH(1,(B111='Data Tables'!B111:B1559)*(K111='Data Tables'!A111:A1559)*(_xlfn.NUMBERVALUE(E111)&lt;=_xlfn.NUMBERVALUE('Data Tables'!D111:D1559)),0),3),"Error!"))</f>
        <v/>
      </c>
      <c r="H111" s="18" t="str">
        <f>IF(OR(F111="Error!",G111="Error!"),"",IF(OR(B111="",C111="",D111="",E111=""),"",(F111+G111)/2))</f>
        <v/>
      </c>
      <c r="I111" s="14" t="str">
        <f>IF(H111="", "", IF(AND(H111&gt;=0.4, F111&gt;= 0.06,G111&gt;= 0.06), "Pass!", "Fail :("))</f>
        <v/>
      </c>
      <c r="J111" s="14" t="str">
        <f t="shared" si="2"/>
        <v/>
      </c>
      <c r="K111" s="14" t="str">
        <f t="shared" si="3"/>
        <v/>
      </c>
      <c r="L111" s="15" t="str">
        <f>IFERROR(IF(AND(H111&gt;=0.4,F111&gt;=0.06,G111&gt;=0.06),"",IF(AND(F111&lt;0.06, G111&gt;=0.06),"Does not meet minimum row standard",IF(AND(G111&lt;0.06, F111&gt;=0.06),"Does not meet minimum run standard",IF(AND(F111&lt;0.06, G111&lt;0.06), "Does not meet minimum standard", "Does not meet minimum average")))), "")</f>
        <v/>
      </c>
    </row>
    <row r="112" spans="6:12" x14ac:dyDescent="0.25">
      <c r="F112" s="18" t="str" cm="1">
        <f t="array" ref="F112">IF(OR(B112="", C112="", D112=""),"",IFERROR(INDEX('Data Tables'!F112:'Data Tables'!I916, MATCH(1, (B112='Data Tables'!G112:G916)*(J112='Data Tables'!F112:F916)*(_xlfn.NUMBERVALUE(D112)&lt;=_xlfn.NUMBERVALUE('Data Tables'!I112:I916)),0),3), "Error!"))</f>
        <v/>
      </c>
      <c r="G112" s="18" t="str" cm="1">
        <f t="array" ref="G112">IF(OR(B112="",C112="", E112=""),"",IFERROR(INDEX('Data Tables'!A112:D1560,MATCH(1,(B112='Data Tables'!B112:B1560)*(K112='Data Tables'!A112:A1560)*(_xlfn.NUMBERVALUE(E112)&lt;=_xlfn.NUMBERVALUE('Data Tables'!D112:D1560)),0),3),"Error!"))</f>
        <v/>
      </c>
      <c r="H112" s="18" t="str">
        <f>IF(OR(F112="Error!",G112="Error!"),"",IF(OR(B112="",C112="",D112="",E112=""),"",(F112+G112)/2))</f>
        <v/>
      </c>
      <c r="I112" s="14" t="str">
        <f>IF(H112="", "", IF(AND(H112&gt;=0.4, F112&gt;= 0.06,G112&gt;= 0.06), "Pass!", "Fail :("))</f>
        <v/>
      </c>
      <c r="J112" s="14" t="str">
        <f t="shared" si="2"/>
        <v/>
      </c>
      <c r="K112" s="14" t="str">
        <f t="shared" si="3"/>
        <v/>
      </c>
      <c r="L112" s="15" t="str">
        <f>IFERROR(IF(AND(H112&gt;=0.4,F112&gt;=0.06,G112&gt;=0.06),"",IF(AND(F112&lt;0.06, G112&gt;=0.06),"Does not meet minimum row standard",IF(AND(G112&lt;0.06, F112&gt;=0.06),"Does not meet minimum run standard",IF(AND(F112&lt;0.06, G112&lt;0.06), "Does not meet minimum standard", "Does not meet minimum average")))), "")</f>
        <v/>
      </c>
    </row>
    <row r="113" spans="6:12" x14ac:dyDescent="0.25">
      <c r="F113" s="18" t="str" cm="1">
        <f t="array" ref="F113">IF(OR(B113="", C113="", D113=""),"",IFERROR(INDEX('Data Tables'!F113:'Data Tables'!I917, MATCH(1, (B113='Data Tables'!G113:G917)*(J113='Data Tables'!F113:F917)*(_xlfn.NUMBERVALUE(D113)&lt;=_xlfn.NUMBERVALUE('Data Tables'!I113:I917)),0),3), "Error!"))</f>
        <v/>
      </c>
      <c r="G113" s="18" t="str" cm="1">
        <f t="array" ref="G113">IF(OR(B113="",C113="", E113=""),"",IFERROR(INDEX('Data Tables'!A113:D1561,MATCH(1,(B113='Data Tables'!B113:B1561)*(K113='Data Tables'!A113:A1561)*(_xlfn.NUMBERVALUE(E113)&lt;=_xlfn.NUMBERVALUE('Data Tables'!D113:D1561)),0),3),"Error!"))</f>
        <v/>
      </c>
      <c r="H113" s="18" t="str">
        <f>IF(OR(F113="Error!",G113="Error!"),"",IF(OR(B113="",C113="",D113="",E113=""),"",(F113+G113)/2))</f>
        <v/>
      </c>
      <c r="I113" s="14" t="str">
        <f>IF(H113="", "", IF(AND(H113&gt;=0.4, F113&gt;= 0.06,G113&gt;= 0.06), "Pass!", "Fail :("))</f>
        <v/>
      </c>
      <c r="J113" s="14" t="str">
        <f t="shared" si="2"/>
        <v/>
      </c>
      <c r="K113" s="14" t="str">
        <f t="shared" si="3"/>
        <v/>
      </c>
      <c r="L113" s="15" t="str">
        <f>IFERROR(IF(AND(H113&gt;=0.4,F113&gt;=0.06,G113&gt;=0.06),"",IF(AND(F113&lt;0.06, G113&gt;=0.06),"Does not meet minimum row standard",IF(AND(G113&lt;0.06, F113&gt;=0.06),"Does not meet minimum run standard",IF(AND(F113&lt;0.06, G113&lt;0.06), "Does not meet minimum standard", "Does not meet minimum average")))), "")</f>
        <v/>
      </c>
    </row>
    <row r="114" spans="6:12" x14ac:dyDescent="0.25">
      <c r="F114" s="18" t="str" cm="1">
        <f t="array" ref="F114">IF(OR(B114="", C114="", D114=""),"",IFERROR(INDEX('Data Tables'!F114:'Data Tables'!I918, MATCH(1, (B114='Data Tables'!G114:G918)*(J114='Data Tables'!F114:F918)*(_xlfn.NUMBERVALUE(D114)&lt;=_xlfn.NUMBERVALUE('Data Tables'!I114:I918)),0),3), "Error!"))</f>
        <v/>
      </c>
      <c r="G114" s="18" t="str" cm="1">
        <f t="array" ref="G114">IF(OR(B114="",C114="", E114=""),"",IFERROR(INDEX('Data Tables'!A114:D1562,MATCH(1,(B114='Data Tables'!B114:B1562)*(K114='Data Tables'!A114:A1562)*(_xlfn.NUMBERVALUE(E114)&lt;=_xlfn.NUMBERVALUE('Data Tables'!D114:D1562)),0),3),"Error!"))</f>
        <v/>
      </c>
      <c r="H114" s="18" t="str">
        <f>IF(OR(F114="Error!",G114="Error!"),"",IF(OR(B114="",C114="",D114="",E114=""),"",(F114+G114)/2))</f>
        <v/>
      </c>
      <c r="I114" s="14" t="str">
        <f>IF(H114="", "", IF(AND(H114&gt;=0.4, F114&gt;= 0.06,G114&gt;= 0.06), "Pass!", "Fail :("))</f>
        <v/>
      </c>
      <c r="J114" s="14" t="str">
        <f t="shared" si="2"/>
        <v/>
      </c>
      <c r="K114" s="14" t="str">
        <f t="shared" si="3"/>
        <v/>
      </c>
      <c r="L114" s="15" t="str">
        <f>IFERROR(IF(AND(H114&gt;=0.4,F114&gt;=0.06,G114&gt;=0.06),"",IF(AND(F114&lt;0.06, G114&gt;=0.06),"Does not meet minimum row standard",IF(AND(G114&lt;0.06, F114&gt;=0.06),"Does not meet minimum run standard",IF(AND(F114&lt;0.06, G114&lt;0.06), "Does not meet minimum standard", "Does not meet minimum average")))), "")</f>
        <v/>
      </c>
    </row>
    <row r="115" spans="6:12" x14ac:dyDescent="0.25">
      <c r="F115" s="18" t="str" cm="1">
        <f t="array" ref="F115">IF(OR(B115="", C115="", D115=""),"",IFERROR(INDEX('Data Tables'!F115:'Data Tables'!I919, MATCH(1, (B115='Data Tables'!G115:G919)*(J115='Data Tables'!F115:F919)*(_xlfn.NUMBERVALUE(D115)&lt;=_xlfn.NUMBERVALUE('Data Tables'!I115:I919)),0),3), "Error!"))</f>
        <v/>
      </c>
      <c r="G115" s="18" t="str" cm="1">
        <f t="array" ref="G115">IF(OR(B115="",C115="", E115=""),"",IFERROR(INDEX('Data Tables'!A115:D1563,MATCH(1,(B115='Data Tables'!B115:B1563)*(K115='Data Tables'!A115:A1563)*(_xlfn.NUMBERVALUE(E115)&lt;=_xlfn.NUMBERVALUE('Data Tables'!D115:D1563)),0),3),"Error!"))</f>
        <v/>
      </c>
      <c r="H115" s="18" t="str">
        <f>IF(OR(F115="Error!",G115="Error!"),"",IF(OR(B115="",C115="",D115="",E115=""),"",(F115+G115)/2))</f>
        <v/>
      </c>
      <c r="I115" s="14" t="str">
        <f>IF(H115="", "", IF(AND(H115&gt;=0.4, F115&gt;= 0.06,G115&gt;= 0.06), "Pass!", "Fail :("))</f>
        <v/>
      </c>
      <c r="J115" s="14" t="str">
        <f t="shared" si="2"/>
        <v/>
      </c>
      <c r="K115" s="14" t="str">
        <f t="shared" si="3"/>
        <v/>
      </c>
      <c r="L115" s="15" t="str">
        <f>IFERROR(IF(AND(H115&gt;=0.4,F115&gt;=0.06,G115&gt;=0.06),"",IF(AND(F115&lt;0.06, G115&gt;=0.06),"Does not meet minimum row standard",IF(AND(G115&lt;0.06, F115&gt;=0.06),"Does not meet minimum run standard",IF(AND(F115&lt;0.06, G115&lt;0.06), "Does not meet minimum standard", "Does not meet minimum average")))), "")</f>
        <v/>
      </c>
    </row>
    <row r="116" spans="6:12" x14ac:dyDescent="0.25">
      <c r="F116" s="18" t="str" cm="1">
        <f t="array" ref="F116">IF(OR(B116="", C116="", D116=""),"",IFERROR(INDEX('Data Tables'!F116:'Data Tables'!I920, MATCH(1, (B116='Data Tables'!G116:G920)*(J116='Data Tables'!F116:F920)*(_xlfn.NUMBERVALUE(D116)&lt;=_xlfn.NUMBERVALUE('Data Tables'!I116:I920)),0),3), "Error!"))</f>
        <v/>
      </c>
      <c r="G116" s="18" t="str" cm="1">
        <f t="array" ref="G116">IF(OR(B116="",C116="", E116=""),"",IFERROR(INDEX('Data Tables'!A116:D1564,MATCH(1,(B116='Data Tables'!B116:B1564)*(K116='Data Tables'!A116:A1564)*(_xlfn.NUMBERVALUE(E116)&lt;=_xlfn.NUMBERVALUE('Data Tables'!D116:D1564)),0),3),"Error!"))</f>
        <v/>
      </c>
      <c r="H116" s="18" t="str">
        <f>IF(OR(F116="Error!",G116="Error!"),"",IF(OR(B116="",C116="",D116="",E116=""),"",(F116+G116)/2))</f>
        <v/>
      </c>
      <c r="I116" s="14" t="str">
        <f>IF(H116="", "", IF(AND(H116&gt;=0.4, F116&gt;= 0.06,G116&gt;= 0.06), "Pass!", "Fail :("))</f>
        <v/>
      </c>
      <c r="J116" s="14" t="str">
        <f t="shared" si="2"/>
        <v/>
      </c>
      <c r="K116" s="14" t="str">
        <f t="shared" si="3"/>
        <v/>
      </c>
      <c r="L116" s="15" t="str">
        <f>IFERROR(IF(AND(H116&gt;=0.4,F116&gt;=0.06,G116&gt;=0.06),"",IF(AND(F116&lt;0.06, G116&gt;=0.06),"Does not meet minimum row standard",IF(AND(G116&lt;0.06, F116&gt;=0.06),"Does not meet minimum run standard",IF(AND(F116&lt;0.06, G116&lt;0.06), "Does not meet minimum standard", "Does not meet minimum average")))), "")</f>
        <v/>
      </c>
    </row>
    <row r="117" spans="6:12" x14ac:dyDescent="0.25">
      <c r="F117" s="18" t="str" cm="1">
        <f t="array" ref="F117">IF(OR(B117="", C117="", D117=""),"",IFERROR(INDEX('Data Tables'!F117:'Data Tables'!I921, MATCH(1, (B117='Data Tables'!G117:G921)*(J117='Data Tables'!F117:F921)*(_xlfn.NUMBERVALUE(D117)&lt;=_xlfn.NUMBERVALUE('Data Tables'!I117:I921)),0),3), "Error!"))</f>
        <v/>
      </c>
      <c r="G117" s="18" t="str" cm="1">
        <f t="array" ref="G117">IF(OR(B117="",C117="", E117=""),"",IFERROR(INDEX('Data Tables'!A117:D1565,MATCH(1,(B117='Data Tables'!B117:B1565)*(K117='Data Tables'!A117:A1565)*(_xlfn.NUMBERVALUE(E117)&lt;=_xlfn.NUMBERVALUE('Data Tables'!D117:D1565)),0),3),"Error!"))</f>
        <v/>
      </c>
      <c r="H117" s="18" t="str">
        <f>IF(OR(F117="Error!",G117="Error!"),"",IF(OR(B117="",C117="",D117="",E117=""),"",(F117+G117)/2))</f>
        <v/>
      </c>
      <c r="I117" s="14" t="str">
        <f>IF(H117="", "", IF(AND(H117&gt;=0.4, F117&gt;= 0.06,G117&gt;= 0.06), "Pass!", "Fail :("))</f>
        <v/>
      </c>
      <c r="J117" s="14" t="str">
        <f t="shared" si="2"/>
        <v/>
      </c>
      <c r="K117" s="14" t="str">
        <f t="shared" si="3"/>
        <v/>
      </c>
      <c r="L117" s="15" t="str">
        <f>IFERROR(IF(AND(H117&gt;=0.4,F117&gt;=0.06,G117&gt;=0.06),"",IF(AND(F117&lt;0.06, G117&gt;=0.06),"Does not meet minimum row standard",IF(AND(G117&lt;0.06, F117&gt;=0.06),"Does not meet minimum run standard",IF(AND(F117&lt;0.06, G117&lt;0.06), "Does not meet minimum standard", "Does not meet minimum average")))), "")</f>
        <v/>
      </c>
    </row>
    <row r="118" spans="6:12" x14ac:dyDescent="0.25">
      <c r="F118" s="18" t="str" cm="1">
        <f t="array" ref="F118">IF(OR(B118="", C118="", D118=""),"",IFERROR(INDEX('Data Tables'!F118:'Data Tables'!I922, MATCH(1, (B118='Data Tables'!G118:G922)*(J118='Data Tables'!F118:F922)*(_xlfn.NUMBERVALUE(D118)&lt;=_xlfn.NUMBERVALUE('Data Tables'!I118:I922)),0),3), "Error!"))</f>
        <v/>
      </c>
      <c r="G118" s="18" t="str" cm="1">
        <f t="array" ref="G118">IF(OR(B118="",C118="", E118=""),"",IFERROR(INDEX('Data Tables'!A118:D1566,MATCH(1,(B118='Data Tables'!B118:B1566)*(K118='Data Tables'!A118:A1566)*(_xlfn.NUMBERVALUE(E118)&lt;=_xlfn.NUMBERVALUE('Data Tables'!D118:D1566)),0),3),"Error!"))</f>
        <v/>
      </c>
      <c r="H118" s="18" t="str">
        <f>IF(OR(F118="Error!",G118="Error!"),"",IF(OR(B118="",C118="",D118="",E118=""),"",(F118+G118)/2))</f>
        <v/>
      </c>
      <c r="I118" s="14" t="str">
        <f>IF(H118="", "", IF(AND(H118&gt;=0.4, F118&gt;= 0.06,G118&gt;= 0.06), "Pass!", "Fail :("))</f>
        <v/>
      </c>
      <c r="J118" s="14" t="str">
        <f t="shared" si="2"/>
        <v/>
      </c>
      <c r="K118" s="14" t="str">
        <f t="shared" si="3"/>
        <v/>
      </c>
      <c r="L118" s="15" t="str">
        <f>IFERROR(IF(AND(H118&gt;=0.4,F118&gt;=0.06,G118&gt;=0.06),"",IF(AND(F118&lt;0.06, G118&gt;=0.06),"Does not meet minimum row standard",IF(AND(G118&lt;0.06, F118&gt;=0.06),"Does not meet minimum run standard",IF(AND(F118&lt;0.06, G118&lt;0.06), "Does not meet minimum standard", "Does not meet minimum average")))), "")</f>
        <v/>
      </c>
    </row>
    <row r="119" spans="6:12" x14ac:dyDescent="0.25">
      <c r="F119" s="18" t="str" cm="1">
        <f t="array" ref="F119">IF(OR(B119="", C119="", D119=""),"",IFERROR(INDEX('Data Tables'!F119:'Data Tables'!I923, MATCH(1, (B119='Data Tables'!G119:G923)*(J119='Data Tables'!F119:F923)*(_xlfn.NUMBERVALUE(D119)&lt;=_xlfn.NUMBERVALUE('Data Tables'!I119:I923)),0),3), "Error!"))</f>
        <v/>
      </c>
      <c r="G119" s="18" t="str" cm="1">
        <f t="array" ref="G119">IF(OR(B119="",C119="", E119=""),"",IFERROR(INDEX('Data Tables'!A119:D1567,MATCH(1,(B119='Data Tables'!B119:B1567)*(K119='Data Tables'!A119:A1567)*(_xlfn.NUMBERVALUE(E119)&lt;=_xlfn.NUMBERVALUE('Data Tables'!D119:D1567)),0),3),"Error!"))</f>
        <v/>
      </c>
      <c r="H119" s="18" t="str">
        <f>IF(OR(F119="Error!",G119="Error!"),"",IF(OR(B119="",C119="",D119="",E119=""),"",(F119+G119)/2))</f>
        <v/>
      </c>
      <c r="I119" s="14" t="str">
        <f>IF(H119="", "", IF(AND(H119&gt;=0.4, F119&gt;= 0.06,G119&gt;= 0.06), "Pass!", "Fail :("))</f>
        <v/>
      </c>
      <c r="J119" s="14" t="str">
        <f t="shared" si="2"/>
        <v/>
      </c>
      <c r="K119" s="14" t="str">
        <f t="shared" si="3"/>
        <v/>
      </c>
      <c r="L119" s="15" t="str">
        <f>IFERROR(IF(AND(H119&gt;=0.4,F119&gt;=0.06,G119&gt;=0.06),"",IF(AND(F119&lt;0.06, G119&gt;=0.06),"Does not meet minimum row standard",IF(AND(G119&lt;0.06, F119&gt;=0.06),"Does not meet minimum run standard",IF(AND(F119&lt;0.06, G119&lt;0.06), "Does not meet minimum standard", "Does not meet minimum average")))), "")</f>
        <v/>
      </c>
    </row>
    <row r="120" spans="6:12" x14ac:dyDescent="0.25">
      <c r="F120" s="18" t="str" cm="1">
        <f t="array" ref="F120">IF(OR(B120="", C120="", D120=""),"",IFERROR(INDEX('Data Tables'!F120:'Data Tables'!I924, MATCH(1, (B120='Data Tables'!G120:G924)*(J120='Data Tables'!F120:F924)*(_xlfn.NUMBERVALUE(D120)&lt;=_xlfn.NUMBERVALUE('Data Tables'!I120:I924)),0),3), "Error!"))</f>
        <v/>
      </c>
      <c r="G120" s="18" t="str" cm="1">
        <f t="array" ref="G120">IF(OR(B120="",C120="", E120=""),"",IFERROR(INDEX('Data Tables'!A120:D1568,MATCH(1,(B120='Data Tables'!B120:B1568)*(K120='Data Tables'!A120:A1568)*(_xlfn.NUMBERVALUE(E120)&lt;=_xlfn.NUMBERVALUE('Data Tables'!D120:D1568)),0),3),"Error!"))</f>
        <v/>
      </c>
      <c r="H120" s="18" t="str">
        <f>IF(OR(F120="Error!",G120="Error!"),"",IF(OR(B120="",C120="",D120="",E120=""),"",(F120+G120)/2))</f>
        <v/>
      </c>
      <c r="I120" s="14" t="str">
        <f>IF(H120="", "", IF(AND(H120&gt;=0.4, F120&gt;= 0.06,G120&gt;= 0.06), "Pass!", "Fail :("))</f>
        <v/>
      </c>
      <c r="J120" s="14" t="str">
        <f t="shared" si="2"/>
        <v/>
      </c>
      <c r="K120" s="14" t="str">
        <f t="shared" si="3"/>
        <v/>
      </c>
      <c r="L120" s="15" t="str">
        <f>IFERROR(IF(AND(H120&gt;=0.4,F120&gt;=0.06,G120&gt;=0.06),"",IF(AND(F120&lt;0.06, G120&gt;=0.06),"Does not meet minimum row standard",IF(AND(G120&lt;0.06, F120&gt;=0.06),"Does not meet minimum run standard",IF(AND(F120&lt;0.06, G120&lt;0.06), "Does not meet minimum standard", "Does not meet minimum average")))), "")</f>
        <v/>
      </c>
    </row>
    <row r="121" spans="6:12" x14ac:dyDescent="0.25">
      <c r="F121" s="18" t="str" cm="1">
        <f t="array" ref="F121">IF(OR(B121="", C121="", D121=""),"",IFERROR(INDEX('Data Tables'!F121:'Data Tables'!I925, MATCH(1, (B121='Data Tables'!G121:G925)*(J121='Data Tables'!F121:F925)*(_xlfn.NUMBERVALUE(D121)&lt;=_xlfn.NUMBERVALUE('Data Tables'!I121:I925)),0),3), "Error!"))</f>
        <v/>
      </c>
      <c r="G121" s="18" t="str" cm="1">
        <f t="array" ref="G121">IF(OR(B121="",C121="", E121=""),"",IFERROR(INDEX('Data Tables'!A121:D1569,MATCH(1,(B121='Data Tables'!B121:B1569)*(K121='Data Tables'!A121:A1569)*(_xlfn.NUMBERVALUE(E121)&lt;=_xlfn.NUMBERVALUE('Data Tables'!D121:D1569)),0),3),"Error!"))</f>
        <v/>
      </c>
      <c r="H121" s="18" t="str">
        <f>IF(OR(F121="Error!",G121="Error!"),"",IF(OR(B121="",C121="",D121="",E121=""),"",(F121+G121)/2))</f>
        <v/>
      </c>
      <c r="I121" s="14" t="str">
        <f>IF(H121="", "", IF(AND(H121&gt;=0.4, F121&gt;= 0.06,G121&gt;= 0.06), "Pass!", "Fail :("))</f>
        <v/>
      </c>
      <c r="J121" s="14" t="str">
        <f t="shared" si="2"/>
        <v/>
      </c>
      <c r="K121" s="14" t="str">
        <f t="shared" si="3"/>
        <v/>
      </c>
      <c r="L121" s="15" t="str">
        <f>IFERROR(IF(AND(H121&gt;=0.4,F121&gt;=0.06,G121&gt;=0.06),"",IF(AND(F121&lt;0.06, G121&gt;=0.06),"Does not meet minimum row standard",IF(AND(G121&lt;0.06, F121&gt;=0.06),"Does not meet minimum run standard",IF(AND(F121&lt;0.06, G121&lt;0.06), "Does not meet minimum standard", "Does not meet minimum average")))), "")</f>
        <v/>
      </c>
    </row>
    <row r="122" spans="6:12" x14ac:dyDescent="0.25">
      <c r="F122" s="18" t="str" cm="1">
        <f t="array" ref="F122">IF(OR(B122="", C122="", D122=""),"",IFERROR(INDEX('Data Tables'!F122:'Data Tables'!I926, MATCH(1, (B122='Data Tables'!G122:G926)*(J122='Data Tables'!F122:F926)*(_xlfn.NUMBERVALUE(D122)&lt;=_xlfn.NUMBERVALUE('Data Tables'!I122:I926)),0),3), "Error!"))</f>
        <v/>
      </c>
      <c r="G122" s="18" t="str" cm="1">
        <f t="array" ref="G122">IF(OR(B122="",C122="", E122=""),"",IFERROR(INDEX('Data Tables'!A122:D1570,MATCH(1,(B122='Data Tables'!B122:B1570)*(K122='Data Tables'!A122:A1570)*(_xlfn.NUMBERVALUE(E122)&lt;=_xlfn.NUMBERVALUE('Data Tables'!D122:D1570)),0),3),"Error!"))</f>
        <v/>
      </c>
      <c r="H122" s="18" t="str">
        <f>IF(OR(F122="Error!",G122="Error!"),"",IF(OR(B122="",C122="",D122="",E122=""),"",(F122+G122)/2))</f>
        <v/>
      </c>
      <c r="I122" s="14" t="str">
        <f>IF(H122="", "", IF(AND(H122&gt;=0.4, F122&gt;= 0.06,G122&gt;= 0.06), "Pass!", "Fail :("))</f>
        <v/>
      </c>
      <c r="J122" s="14" t="str">
        <f t="shared" si="2"/>
        <v/>
      </c>
      <c r="K122" s="14" t="str">
        <f t="shared" si="3"/>
        <v/>
      </c>
      <c r="L122" s="15" t="str">
        <f>IFERROR(IF(AND(H122&gt;=0.4,F122&gt;=0.06,G122&gt;=0.06),"",IF(AND(F122&lt;0.06, G122&gt;=0.06),"Does not meet minimum row standard",IF(AND(G122&lt;0.06, F122&gt;=0.06),"Does not meet minimum run standard",IF(AND(F122&lt;0.06, G122&lt;0.06), "Does not meet minimum standard", "Does not meet minimum average")))), "")</f>
        <v/>
      </c>
    </row>
    <row r="123" spans="6:12" x14ac:dyDescent="0.25">
      <c r="F123" s="18" t="str" cm="1">
        <f t="array" ref="F123">IF(OR(B123="", C123="", D123=""),"",IFERROR(INDEX('Data Tables'!F123:'Data Tables'!I927, MATCH(1, (B123='Data Tables'!G123:G927)*(J123='Data Tables'!F123:F927)*(_xlfn.NUMBERVALUE(D123)&lt;=_xlfn.NUMBERVALUE('Data Tables'!I123:I927)),0),3), "Error!"))</f>
        <v/>
      </c>
      <c r="G123" s="18" t="str" cm="1">
        <f t="array" ref="G123">IF(OR(B123="",C123="", E123=""),"",IFERROR(INDEX('Data Tables'!A123:D1571,MATCH(1,(B123='Data Tables'!B123:B1571)*(K123='Data Tables'!A123:A1571)*(_xlfn.NUMBERVALUE(E123)&lt;=_xlfn.NUMBERVALUE('Data Tables'!D123:D1571)),0),3),"Error!"))</f>
        <v/>
      </c>
      <c r="H123" s="18" t="str">
        <f>IF(OR(F123="Error!",G123="Error!"),"",IF(OR(B123="",C123="",D123="",E123=""),"",(F123+G123)/2))</f>
        <v/>
      </c>
      <c r="I123" s="14" t="str">
        <f>IF(H123="", "", IF(AND(H123&gt;=0.4, F123&gt;= 0.06,G123&gt;= 0.06), "Pass!", "Fail :("))</f>
        <v/>
      </c>
      <c r="J123" s="14" t="str">
        <f t="shared" si="2"/>
        <v/>
      </c>
      <c r="K123" s="14" t="str">
        <f t="shared" si="3"/>
        <v/>
      </c>
      <c r="L123" s="15" t="str">
        <f>IFERROR(IF(AND(H123&gt;=0.4,F123&gt;=0.06,G123&gt;=0.06),"",IF(AND(F123&lt;0.06, G123&gt;=0.06),"Does not meet minimum row standard",IF(AND(G123&lt;0.06, F123&gt;=0.06),"Does not meet minimum run standard",IF(AND(F123&lt;0.06, G123&lt;0.06), "Does not meet minimum standard", "Does not meet minimum average")))), "")</f>
        <v/>
      </c>
    </row>
    <row r="124" spans="6:12" x14ac:dyDescent="0.25">
      <c r="F124" s="18" t="str" cm="1">
        <f t="array" ref="F124">IF(OR(B124="", C124="", D124=""),"",IFERROR(INDEX('Data Tables'!F124:'Data Tables'!I928, MATCH(1, (B124='Data Tables'!G124:G928)*(J124='Data Tables'!F124:F928)*(_xlfn.NUMBERVALUE(D124)&lt;=_xlfn.NUMBERVALUE('Data Tables'!I124:I928)),0),3), "Error!"))</f>
        <v/>
      </c>
      <c r="G124" s="18" t="str" cm="1">
        <f t="array" ref="G124">IF(OR(B124="",C124="", E124=""),"",IFERROR(INDEX('Data Tables'!A124:D1572,MATCH(1,(B124='Data Tables'!B124:B1572)*(K124='Data Tables'!A124:A1572)*(_xlfn.NUMBERVALUE(E124)&lt;=_xlfn.NUMBERVALUE('Data Tables'!D124:D1572)),0),3),"Error!"))</f>
        <v/>
      </c>
      <c r="H124" s="18" t="str">
        <f>IF(OR(F124="Error!",G124="Error!"),"",IF(OR(B124="",C124="",D124="",E124=""),"",(F124+G124)/2))</f>
        <v/>
      </c>
      <c r="I124" s="14" t="str">
        <f>IF(H124="", "", IF(AND(H124&gt;=0.4, F124&gt;= 0.06,G124&gt;= 0.06), "Pass!", "Fail :("))</f>
        <v/>
      </c>
      <c r="J124" s="14" t="str">
        <f t="shared" si="2"/>
        <v/>
      </c>
      <c r="K124" s="14" t="str">
        <f t="shared" si="3"/>
        <v/>
      </c>
      <c r="L124" s="15" t="str">
        <f>IFERROR(IF(AND(H124&gt;=0.4,F124&gt;=0.06,G124&gt;=0.06),"",IF(AND(F124&lt;0.06, G124&gt;=0.06),"Does not meet minimum row standard",IF(AND(G124&lt;0.06, F124&gt;=0.06),"Does not meet minimum run standard",IF(AND(F124&lt;0.06, G124&lt;0.06), "Does not meet minimum standard", "Does not meet minimum average")))), "")</f>
        <v/>
      </c>
    </row>
    <row r="125" spans="6:12" x14ac:dyDescent="0.25">
      <c r="F125" s="18" t="str" cm="1">
        <f t="array" ref="F125">IF(OR(B125="", C125="", D125=""),"",IFERROR(INDEX('Data Tables'!F125:'Data Tables'!I929, MATCH(1, (B125='Data Tables'!G125:G929)*(J125='Data Tables'!F125:F929)*(_xlfn.NUMBERVALUE(D125)&lt;=_xlfn.NUMBERVALUE('Data Tables'!I125:I929)),0),3), "Error!"))</f>
        <v/>
      </c>
      <c r="G125" s="18" t="str" cm="1">
        <f t="array" ref="G125">IF(OR(B125="",C125="", E125=""),"",IFERROR(INDEX('Data Tables'!A125:D1573,MATCH(1,(B125='Data Tables'!B125:B1573)*(K125='Data Tables'!A125:A1573)*(_xlfn.NUMBERVALUE(E125)&lt;=_xlfn.NUMBERVALUE('Data Tables'!D125:D1573)),0),3),"Error!"))</f>
        <v/>
      </c>
      <c r="H125" s="18" t="str">
        <f>IF(OR(F125="Error!",G125="Error!"),"",IF(OR(B125="",C125="",D125="",E125=""),"",(F125+G125)/2))</f>
        <v/>
      </c>
      <c r="I125" s="14" t="str">
        <f>IF(H125="", "", IF(AND(H125&gt;=0.4, F125&gt;= 0.06,G125&gt;= 0.06), "Pass!", "Fail :("))</f>
        <v/>
      </c>
      <c r="J125" s="14" t="str">
        <f t="shared" si="2"/>
        <v/>
      </c>
      <c r="K125" s="14" t="str">
        <f t="shared" si="3"/>
        <v/>
      </c>
      <c r="L125" s="15" t="str">
        <f>IFERROR(IF(AND(H125&gt;=0.4,F125&gt;=0.06,G125&gt;=0.06),"",IF(AND(F125&lt;0.06, G125&gt;=0.06),"Does not meet minimum row standard",IF(AND(G125&lt;0.06, F125&gt;=0.06),"Does not meet minimum run standard",IF(AND(F125&lt;0.06, G125&lt;0.06), "Does not meet minimum standard", "Does not meet minimum average")))), "")</f>
        <v/>
      </c>
    </row>
    <row r="126" spans="6:12" x14ac:dyDescent="0.25">
      <c r="F126" s="18" t="str" cm="1">
        <f t="array" ref="F126">IF(OR(B126="", C126="", D126=""),"",IFERROR(INDEX('Data Tables'!F126:'Data Tables'!I930, MATCH(1, (B126='Data Tables'!G126:G930)*(J126='Data Tables'!F126:F930)*(_xlfn.NUMBERVALUE(D126)&lt;=_xlfn.NUMBERVALUE('Data Tables'!I126:I930)),0),3), "Error!"))</f>
        <v/>
      </c>
      <c r="G126" s="18" t="str" cm="1">
        <f t="array" ref="G126">IF(OR(B126="",C126="", E126=""),"",IFERROR(INDEX('Data Tables'!A126:D1574,MATCH(1,(B126='Data Tables'!B126:B1574)*(K126='Data Tables'!A126:A1574)*(_xlfn.NUMBERVALUE(E126)&lt;=_xlfn.NUMBERVALUE('Data Tables'!D126:D1574)),0),3),"Error!"))</f>
        <v/>
      </c>
      <c r="H126" s="18" t="str">
        <f>IF(OR(F126="Error!",G126="Error!"),"",IF(OR(B126="",C126="",D126="",E126=""),"",(F126+G126)/2))</f>
        <v/>
      </c>
      <c r="I126" s="14" t="str">
        <f>IF(H126="", "", IF(AND(H126&gt;=0.4, F126&gt;= 0.06,G126&gt;= 0.06), "Pass!", "Fail :("))</f>
        <v/>
      </c>
      <c r="J126" s="14" t="str">
        <f t="shared" si="2"/>
        <v/>
      </c>
      <c r="K126" s="14" t="str">
        <f t="shared" si="3"/>
        <v/>
      </c>
      <c r="L126" s="15" t="str">
        <f>IFERROR(IF(AND(H126&gt;=0.4,F126&gt;=0.06,G126&gt;=0.06),"",IF(AND(F126&lt;0.06, G126&gt;=0.06),"Does not meet minimum row standard",IF(AND(G126&lt;0.06, F126&gt;=0.06),"Does not meet minimum run standard",IF(AND(F126&lt;0.06, G126&lt;0.06), "Does not meet minimum standard", "Does not meet minimum average")))), "")</f>
        <v/>
      </c>
    </row>
    <row r="127" spans="6:12" x14ac:dyDescent="0.25">
      <c r="F127" s="18" t="str" cm="1">
        <f t="array" ref="F127">IF(OR(B127="", C127="", D127=""),"",IFERROR(INDEX('Data Tables'!F127:'Data Tables'!I931, MATCH(1, (B127='Data Tables'!G127:G931)*(J127='Data Tables'!F127:F931)*(_xlfn.NUMBERVALUE(D127)&lt;=_xlfn.NUMBERVALUE('Data Tables'!I127:I931)),0),3), "Error!"))</f>
        <v/>
      </c>
      <c r="G127" s="18" t="str" cm="1">
        <f t="array" ref="G127">IF(OR(B127="",C127="", E127=""),"",IFERROR(INDEX('Data Tables'!A127:D1575,MATCH(1,(B127='Data Tables'!B127:B1575)*(K127='Data Tables'!A127:A1575)*(_xlfn.NUMBERVALUE(E127)&lt;=_xlfn.NUMBERVALUE('Data Tables'!D127:D1575)),0),3),"Error!"))</f>
        <v/>
      </c>
      <c r="H127" s="18" t="str">
        <f>IF(OR(F127="Error!",G127="Error!"),"",IF(OR(B127="",C127="",D127="",E127=""),"",(F127+G127)/2))</f>
        <v/>
      </c>
      <c r="I127" s="14" t="str">
        <f>IF(H127="", "", IF(AND(H127&gt;=0.4, F127&gt;= 0.06,G127&gt;= 0.06), "Pass!", "Fail :("))</f>
        <v/>
      </c>
      <c r="J127" s="14" t="str">
        <f t="shared" si="2"/>
        <v/>
      </c>
      <c r="K127" s="14" t="str">
        <f t="shared" si="3"/>
        <v/>
      </c>
      <c r="L127" s="15" t="str">
        <f>IFERROR(IF(AND(H127&gt;=0.4,F127&gt;=0.06,G127&gt;=0.06),"",IF(AND(F127&lt;0.06, G127&gt;=0.06),"Does not meet minimum row standard",IF(AND(G127&lt;0.06, F127&gt;=0.06),"Does not meet minimum run standard",IF(AND(F127&lt;0.06, G127&lt;0.06), "Does not meet minimum standard", "Does not meet minimum average")))), "")</f>
        <v/>
      </c>
    </row>
    <row r="128" spans="6:12" x14ac:dyDescent="0.25">
      <c r="F128" s="18" t="str" cm="1">
        <f t="array" ref="F128">IF(OR(B128="", C128="", D128=""),"",IFERROR(INDEX('Data Tables'!F128:'Data Tables'!I932, MATCH(1, (B128='Data Tables'!G128:G932)*(J128='Data Tables'!F128:F932)*(_xlfn.NUMBERVALUE(D128)&lt;=_xlfn.NUMBERVALUE('Data Tables'!I128:I932)),0),3), "Error!"))</f>
        <v/>
      </c>
      <c r="G128" s="18" t="str" cm="1">
        <f t="array" ref="G128">IF(OR(B128="",C128="", E128=""),"",IFERROR(INDEX('Data Tables'!A128:D1576,MATCH(1,(B128='Data Tables'!B128:B1576)*(K128='Data Tables'!A128:A1576)*(_xlfn.NUMBERVALUE(E128)&lt;=_xlfn.NUMBERVALUE('Data Tables'!D128:D1576)),0),3),"Error!"))</f>
        <v/>
      </c>
      <c r="H128" s="18" t="str">
        <f>IF(OR(F128="Error!",G128="Error!"),"",IF(OR(B128="",C128="",D128="",E128=""),"",(F128+G128)/2))</f>
        <v/>
      </c>
      <c r="I128" s="14" t="str">
        <f>IF(H128="", "", IF(AND(H128&gt;=0.4, F128&gt;= 0.06,G128&gt;= 0.06), "Pass!", "Fail :("))</f>
        <v/>
      </c>
      <c r="J128" s="14" t="str">
        <f t="shared" si="2"/>
        <v/>
      </c>
      <c r="K128" s="14" t="str">
        <f t="shared" si="3"/>
        <v/>
      </c>
      <c r="L128" s="15" t="str">
        <f>IFERROR(IF(AND(H128&gt;=0.4,F128&gt;=0.06,G128&gt;=0.06),"",IF(AND(F128&lt;0.06, G128&gt;=0.06),"Does not meet minimum row standard",IF(AND(G128&lt;0.06, F128&gt;=0.06),"Does not meet minimum run standard",IF(AND(F128&lt;0.06, G128&lt;0.06), "Does not meet minimum standard", "Does not meet minimum average")))), "")</f>
        <v/>
      </c>
    </row>
    <row r="129" spans="6:12" x14ac:dyDescent="0.25">
      <c r="F129" s="18" t="str" cm="1">
        <f t="array" ref="F129">IF(OR(B129="", C129="", D129=""),"",IFERROR(INDEX('Data Tables'!F129:'Data Tables'!I933, MATCH(1, (B129='Data Tables'!G129:G933)*(J129='Data Tables'!F129:F933)*(_xlfn.NUMBERVALUE(D129)&lt;=_xlfn.NUMBERVALUE('Data Tables'!I129:I933)),0),3), "Error!"))</f>
        <v/>
      </c>
      <c r="G129" s="18" t="str" cm="1">
        <f t="array" ref="G129">IF(OR(B129="",C129="", E129=""),"",IFERROR(INDEX('Data Tables'!A129:D1577,MATCH(1,(B129='Data Tables'!B129:B1577)*(K129='Data Tables'!A129:A1577)*(_xlfn.NUMBERVALUE(E129)&lt;=_xlfn.NUMBERVALUE('Data Tables'!D129:D1577)),0),3),"Error!"))</f>
        <v/>
      </c>
      <c r="H129" s="18" t="str">
        <f>IF(OR(F129="Error!",G129="Error!"),"",IF(OR(B129="",C129="",D129="",E129=""),"",(F129+G129)/2))</f>
        <v/>
      </c>
      <c r="I129" s="14" t="str">
        <f>IF(H129="", "", IF(AND(H129&gt;=0.4, F129&gt;= 0.06,G129&gt;= 0.06), "Pass!", "Fail :("))</f>
        <v/>
      </c>
      <c r="J129" s="14" t="str">
        <f t="shared" si="2"/>
        <v/>
      </c>
      <c r="K129" s="14" t="str">
        <f t="shared" si="3"/>
        <v/>
      </c>
      <c r="L129" s="15" t="str">
        <f>IFERROR(IF(AND(H129&gt;=0.4,F129&gt;=0.06,G129&gt;=0.06),"",IF(AND(F129&lt;0.06, G129&gt;=0.06),"Does not meet minimum row standard",IF(AND(G129&lt;0.06, F129&gt;=0.06),"Does not meet minimum run standard",IF(AND(F129&lt;0.06, G129&lt;0.06), "Does not meet minimum standard", "Does not meet minimum average")))), "")</f>
        <v/>
      </c>
    </row>
    <row r="130" spans="6:12" x14ac:dyDescent="0.25">
      <c r="F130" s="18" t="str" cm="1">
        <f t="array" ref="F130">IF(OR(B130="", C130="", D130=""),"",IFERROR(INDEX('Data Tables'!F130:'Data Tables'!I934, MATCH(1, (B130='Data Tables'!G130:G934)*(J130='Data Tables'!F130:F934)*(_xlfn.NUMBERVALUE(D130)&lt;=_xlfn.NUMBERVALUE('Data Tables'!I130:I934)),0),3), "Error!"))</f>
        <v/>
      </c>
      <c r="G130" s="18" t="str" cm="1">
        <f t="array" ref="G130">IF(OR(B130="",C130="", E130=""),"",IFERROR(INDEX('Data Tables'!A130:D1578,MATCH(1,(B130='Data Tables'!B130:B1578)*(K130='Data Tables'!A130:A1578)*(_xlfn.NUMBERVALUE(E130)&lt;=_xlfn.NUMBERVALUE('Data Tables'!D130:D1578)),0),3),"Error!"))</f>
        <v/>
      </c>
      <c r="H130" s="18" t="str">
        <f>IF(OR(F130="Error!",G130="Error!"),"",IF(OR(B130="",C130="",D130="",E130=""),"",(F130+G130)/2))</f>
        <v/>
      </c>
      <c r="I130" s="14" t="str">
        <f>IF(H130="", "", IF(AND(H130&gt;=0.4, F130&gt;= 0.06,G130&gt;= 0.06), "Pass!", "Fail :("))</f>
        <v/>
      </c>
      <c r="J130" s="14" t="str">
        <f t="shared" si="2"/>
        <v/>
      </c>
      <c r="K130" s="14" t="str">
        <f t="shared" si="3"/>
        <v/>
      </c>
      <c r="L130" s="15" t="str">
        <f>IFERROR(IF(AND(H130&gt;=0.4,F130&gt;=0.06,G130&gt;=0.06),"",IF(AND(F130&lt;0.06, G130&gt;=0.06),"Does not meet minimum row standard",IF(AND(G130&lt;0.06, F130&gt;=0.06),"Does not meet minimum run standard",IF(AND(F130&lt;0.06, G130&lt;0.06), "Does not meet minimum standard", "Does not meet minimum average")))), "")</f>
        <v/>
      </c>
    </row>
    <row r="131" spans="6:12" x14ac:dyDescent="0.25">
      <c r="F131" s="18" t="str" cm="1">
        <f t="array" ref="F131">IF(OR(B131="", C131="", D131=""),"",IFERROR(INDEX('Data Tables'!F131:'Data Tables'!I935, MATCH(1, (B131='Data Tables'!G131:G935)*(J131='Data Tables'!F131:F935)*(_xlfn.NUMBERVALUE(D131)&lt;=_xlfn.NUMBERVALUE('Data Tables'!I131:I935)),0),3), "Error!"))</f>
        <v/>
      </c>
      <c r="G131" s="18" t="str" cm="1">
        <f t="array" ref="G131">IF(OR(B131="",C131="", E131=""),"",IFERROR(INDEX('Data Tables'!A131:D1579,MATCH(1,(B131='Data Tables'!B131:B1579)*(K131='Data Tables'!A131:A1579)*(_xlfn.NUMBERVALUE(E131)&lt;=_xlfn.NUMBERVALUE('Data Tables'!D131:D1579)),0),3),"Error!"))</f>
        <v/>
      </c>
      <c r="H131" s="18" t="str">
        <f>IF(OR(F131="Error!",G131="Error!"),"",IF(OR(B131="",C131="",D131="",E131=""),"",(F131+G131)/2))</f>
        <v/>
      </c>
      <c r="I131" s="14" t="str">
        <f>IF(H131="", "", IF(AND(H131&gt;=0.4, F131&gt;= 0.06,G131&gt;= 0.06), "Pass!", "Fail :("))</f>
        <v/>
      </c>
      <c r="J131" s="14" t="str">
        <f t="shared" ref="J131:J194" si="4">IF(C131="","",IF(C131&lt;=29,"20-29",IF(C131&lt;=39,"30-39",IF(C131&lt;=49,"40-49","50+"))))</f>
        <v/>
      </c>
      <c r="K131" s="14" t="str">
        <f t="shared" ref="K131:K194" si="5">IF(C131="", "",IF(C131&lt;=24,"20-24",IF(C131&lt;=29,"25-29",IF(C131&lt;=34,"30-34",IF(C131&lt;=39,"35-39",IF(C131&lt;=44,"40-44",IF(C131&lt;=49,"45-49","50+")))))))</f>
        <v/>
      </c>
      <c r="L131" s="15" t="str">
        <f>IFERROR(IF(AND(H131&gt;=0.4,F131&gt;=0.06,G131&gt;=0.06),"",IF(AND(F131&lt;0.06, G131&gt;=0.06),"Does not meet minimum row standard",IF(AND(G131&lt;0.06, F131&gt;=0.06),"Does not meet minimum run standard",IF(AND(F131&lt;0.06, G131&lt;0.06), "Does not meet minimum standard", "Does not meet minimum average")))), "")</f>
        <v/>
      </c>
    </row>
    <row r="132" spans="6:12" x14ac:dyDescent="0.25">
      <c r="F132" s="18" t="str" cm="1">
        <f t="array" ref="F132">IF(OR(B132="", C132="", D132=""),"",IFERROR(INDEX('Data Tables'!F132:'Data Tables'!I936, MATCH(1, (B132='Data Tables'!G132:G936)*(J132='Data Tables'!F132:F936)*(_xlfn.NUMBERVALUE(D132)&lt;=_xlfn.NUMBERVALUE('Data Tables'!I132:I936)),0),3), "Error!"))</f>
        <v/>
      </c>
      <c r="G132" s="18" t="str" cm="1">
        <f t="array" ref="G132">IF(OR(B132="",C132="", E132=""),"",IFERROR(INDEX('Data Tables'!A132:D1580,MATCH(1,(B132='Data Tables'!B132:B1580)*(K132='Data Tables'!A132:A1580)*(_xlfn.NUMBERVALUE(E132)&lt;=_xlfn.NUMBERVALUE('Data Tables'!D132:D1580)),0),3),"Error!"))</f>
        <v/>
      </c>
      <c r="H132" s="18" t="str">
        <f>IF(OR(F132="Error!",G132="Error!"),"",IF(OR(B132="",C132="",D132="",E132=""),"",(F132+G132)/2))</f>
        <v/>
      </c>
      <c r="I132" s="14" t="str">
        <f>IF(H132="", "", IF(AND(H132&gt;=0.4, F132&gt;= 0.06,G132&gt;= 0.06), "Pass!", "Fail :("))</f>
        <v/>
      </c>
      <c r="J132" s="14" t="str">
        <f t="shared" si="4"/>
        <v/>
      </c>
      <c r="K132" s="14" t="str">
        <f t="shared" si="5"/>
        <v/>
      </c>
      <c r="L132" s="15" t="str">
        <f>IFERROR(IF(AND(H132&gt;=0.4,F132&gt;=0.06,G132&gt;=0.06),"",IF(AND(F132&lt;0.06, G132&gt;=0.06),"Does not meet minimum row standard",IF(AND(G132&lt;0.06, F132&gt;=0.06),"Does not meet minimum run standard",IF(AND(F132&lt;0.06, G132&lt;0.06), "Does not meet minimum standard", "Does not meet minimum average")))), "")</f>
        <v/>
      </c>
    </row>
    <row r="133" spans="6:12" x14ac:dyDescent="0.25">
      <c r="F133" s="18" t="str" cm="1">
        <f t="array" ref="F133">IF(OR(B133="", C133="", D133=""),"",IFERROR(INDEX('Data Tables'!F133:'Data Tables'!I937, MATCH(1, (B133='Data Tables'!G133:G937)*(J133='Data Tables'!F133:F937)*(_xlfn.NUMBERVALUE(D133)&lt;=_xlfn.NUMBERVALUE('Data Tables'!I133:I937)),0),3), "Error!"))</f>
        <v/>
      </c>
      <c r="G133" s="18" t="str" cm="1">
        <f t="array" ref="G133">IF(OR(B133="",C133="", E133=""),"",IFERROR(INDEX('Data Tables'!A133:D1581,MATCH(1,(B133='Data Tables'!B133:B1581)*(K133='Data Tables'!A133:A1581)*(_xlfn.NUMBERVALUE(E133)&lt;=_xlfn.NUMBERVALUE('Data Tables'!D133:D1581)),0),3),"Error!"))</f>
        <v/>
      </c>
      <c r="H133" s="18" t="str">
        <f>IF(OR(F133="Error!",G133="Error!"),"",IF(OR(B133="",C133="",D133="",E133=""),"",(F133+G133)/2))</f>
        <v/>
      </c>
      <c r="I133" s="14" t="str">
        <f>IF(H133="", "", IF(AND(H133&gt;=0.4, F133&gt;= 0.06,G133&gt;= 0.06), "Pass!", "Fail :("))</f>
        <v/>
      </c>
      <c r="J133" s="14" t="str">
        <f t="shared" si="4"/>
        <v/>
      </c>
      <c r="K133" s="14" t="str">
        <f t="shared" si="5"/>
        <v/>
      </c>
      <c r="L133" s="15" t="str">
        <f>IFERROR(IF(AND(H133&gt;=0.4,F133&gt;=0.06,G133&gt;=0.06),"",IF(AND(F133&lt;0.06, G133&gt;=0.06),"Does not meet minimum row standard",IF(AND(G133&lt;0.06, F133&gt;=0.06),"Does not meet minimum run standard",IF(AND(F133&lt;0.06, G133&lt;0.06), "Does not meet minimum standard", "Does not meet minimum average")))), "")</f>
        <v/>
      </c>
    </row>
    <row r="134" spans="6:12" x14ac:dyDescent="0.25">
      <c r="F134" s="18" t="str" cm="1">
        <f t="array" ref="F134">IF(OR(B134="", C134="", D134=""),"",IFERROR(INDEX('Data Tables'!F134:'Data Tables'!I938, MATCH(1, (B134='Data Tables'!G134:G938)*(J134='Data Tables'!F134:F938)*(_xlfn.NUMBERVALUE(D134)&lt;=_xlfn.NUMBERVALUE('Data Tables'!I134:I938)),0),3), "Error!"))</f>
        <v/>
      </c>
      <c r="G134" s="18" t="str" cm="1">
        <f t="array" ref="G134">IF(OR(B134="",C134="", E134=""),"",IFERROR(INDEX('Data Tables'!A134:D1582,MATCH(1,(B134='Data Tables'!B134:B1582)*(K134='Data Tables'!A134:A1582)*(_xlfn.NUMBERVALUE(E134)&lt;=_xlfn.NUMBERVALUE('Data Tables'!D134:D1582)),0),3),"Error!"))</f>
        <v/>
      </c>
      <c r="H134" s="18" t="str">
        <f>IF(OR(F134="Error!",G134="Error!"),"",IF(OR(B134="",C134="",D134="",E134=""),"",(F134+G134)/2))</f>
        <v/>
      </c>
      <c r="I134" s="14" t="str">
        <f>IF(H134="", "", IF(AND(H134&gt;=0.4, F134&gt;= 0.06,G134&gt;= 0.06), "Pass!", "Fail :("))</f>
        <v/>
      </c>
      <c r="J134" s="14" t="str">
        <f t="shared" si="4"/>
        <v/>
      </c>
      <c r="K134" s="14" t="str">
        <f t="shared" si="5"/>
        <v/>
      </c>
      <c r="L134" s="15" t="str">
        <f>IFERROR(IF(AND(H134&gt;=0.4,F134&gt;=0.06,G134&gt;=0.06),"",IF(AND(F134&lt;0.06, G134&gt;=0.06),"Does not meet minimum row standard",IF(AND(G134&lt;0.06, F134&gt;=0.06),"Does not meet minimum run standard",IF(AND(F134&lt;0.06, G134&lt;0.06), "Does not meet minimum standard", "Does not meet minimum average")))), "")</f>
        <v/>
      </c>
    </row>
    <row r="135" spans="6:12" x14ac:dyDescent="0.25">
      <c r="F135" s="18" t="str" cm="1">
        <f t="array" ref="F135">IF(OR(B135="", C135="", D135=""),"",IFERROR(INDEX('Data Tables'!F135:'Data Tables'!I939, MATCH(1, (B135='Data Tables'!G135:G939)*(J135='Data Tables'!F135:F939)*(_xlfn.NUMBERVALUE(D135)&lt;=_xlfn.NUMBERVALUE('Data Tables'!I135:I939)),0),3), "Error!"))</f>
        <v/>
      </c>
      <c r="G135" s="18" t="str" cm="1">
        <f t="array" ref="G135">IF(OR(B135="",C135="", E135=""),"",IFERROR(INDEX('Data Tables'!A135:D1583,MATCH(1,(B135='Data Tables'!B135:B1583)*(K135='Data Tables'!A135:A1583)*(_xlfn.NUMBERVALUE(E135)&lt;=_xlfn.NUMBERVALUE('Data Tables'!D135:D1583)),0),3),"Error!"))</f>
        <v/>
      </c>
      <c r="H135" s="18" t="str">
        <f>IF(OR(F135="Error!",G135="Error!"),"",IF(OR(B135="",C135="",D135="",E135=""),"",(F135+G135)/2))</f>
        <v/>
      </c>
      <c r="I135" s="14" t="str">
        <f>IF(H135="", "", IF(AND(H135&gt;=0.4, F135&gt;= 0.06,G135&gt;= 0.06), "Pass!", "Fail :("))</f>
        <v/>
      </c>
      <c r="J135" s="14" t="str">
        <f t="shared" si="4"/>
        <v/>
      </c>
      <c r="K135" s="14" t="str">
        <f t="shared" si="5"/>
        <v/>
      </c>
      <c r="L135" s="15" t="str">
        <f>IFERROR(IF(AND(H135&gt;=0.4,F135&gt;=0.06,G135&gt;=0.06),"",IF(AND(F135&lt;0.06, G135&gt;=0.06),"Does not meet minimum row standard",IF(AND(G135&lt;0.06, F135&gt;=0.06),"Does not meet minimum run standard",IF(AND(F135&lt;0.06, G135&lt;0.06), "Does not meet minimum standard", "Does not meet minimum average")))), "")</f>
        <v/>
      </c>
    </row>
    <row r="136" spans="6:12" x14ac:dyDescent="0.25">
      <c r="F136" s="18" t="str" cm="1">
        <f t="array" ref="F136">IF(OR(B136="", C136="", D136=""),"",IFERROR(INDEX('Data Tables'!F136:'Data Tables'!I940, MATCH(1, (B136='Data Tables'!G136:G940)*(J136='Data Tables'!F136:F940)*(_xlfn.NUMBERVALUE(D136)&lt;=_xlfn.NUMBERVALUE('Data Tables'!I136:I940)),0),3), "Error!"))</f>
        <v/>
      </c>
      <c r="G136" s="18" t="str" cm="1">
        <f t="array" ref="G136">IF(OR(B136="",C136="", E136=""),"",IFERROR(INDEX('Data Tables'!A136:D1584,MATCH(1,(B136='Data Tables'!B136:B1584)*(K136='Data Tables'!A136:A1584)*(_xlfn.NUMBERVALUE(E136)&lt;=_xlfn.NUMBERVALUE('Data Tables'!D136:D1584)),0),3),"Error!"))</f>
        <v/>
      </c>
      <c r="H136" s="18" t="str">
        <f>IF(OR(F136="Error!",G136="Error!"),"",IF(OR(B136="",C136="",D136="",E136=""),"",(F136+G136)/2))</f>
        <v/>
      </c>
      <c r="I136" s="14" t="str">
        <f>IF(H136="", "", IF(AND(H136&gt;=0.4, F136&gt;= 0.06,G136&gt;= 0.06), "Pass!", "Fail :("))</f>
        <v/>
      </c>
      <c r="J136" s="14" t="str">
        <f t="shared" si="4"/>
        <v/>
      </c>
      <c r="K136" s="14" t="str">
        <f t="shared" si="5"/>
        <v/>
      </c>
      <c r="L136" s="15" t="str">
        <f>IFERROR(IF(AND(H136&gt;=0.4,F136&gt;=0.06,G136&gt;=0.06),"",IF(AND(F136&lt;0.06, G136&gt;=0.06),"Does not meet minimum row standard",IF(AND(G136&lt;0.06, F136&gt;=0.06),"Does not meet minimum run standard",IF(AND(F136&lt;0.06, G136&lt;0.06), "Does not meet minimum standard", "Does not meet minimum average")))), "")</f>
        <v/>
      </c>
    </row>
    <row r="137" spans="6:12" x14ac:dyDescent="0.25">
      <c r="F137" s="18" t="str" cm="1">
        <f t="array" ref="F137">IF(OR(B137="", C137="", D137=""),"",IFERROR(INDEX('Data Tables'!F137:'Data Tables'!I941, MATCH(1, (B137='Data Tables'!G137:G941)*(J137='Data Tables'!F137:F941)*(_xlfn.NUMBERVALUE(D137)&lt;=_xlfn.NUMBERVALUE('Data Tables'!I137:I941)),0),3), "Error!"))</f>
        <v/>
      </c>
      <c r="G137" s="18" t="str" cm="1">
        <f t="array" ref="G137">IF(OR(B137="",C137="", E137=""),"",IFERROR(INDEX('Data Tables'!A137:D1585,MATCH(1,(B137='Data Tables'!B137:B1585)*(K137='Data Tables'!A137:A1585)*(_xlfn.NUMBERVALUE(E137)&lt;=_xlfn.NUMBERVALUE('Data Tables'!D137:D1585)),0),3),"Error!"))</f>
        <v/>
      </c>
      <c r="H137" s="18" t="str">
        <f>IF(OR(F137="Error!",G137="Error!"),"",IF(OR(B137="",C137="",D137="",E137=""),"",(F137+G137)/2))</f>
        <v/>
      </c>
      <c r="I137" s="14" t="str">
        <f>IF(H137="", "", IF(AND(H137&gt;=0.4, F137&gt;= 0.06,G137&gt;= 0.06), "Pass!", "Fail :("))</f>
        <v/>
      </c>
      <c r="J137" s="14" t="str">
        <f t="shared" si="4"/>
        <v/>
      </c>
      <c r="K137" s="14" t="str">
        <f t="shared" si="5"/>
        <v/>
      </c>
      <c r="L137" s="15" t="str">
        <f>IFERROR(IF(AND(H137&gt;=0.4,F137&gt;=0.06,G137&gt;=0.06),"",IF(AND(F137&lt;0.06, G137&gt;=0.06),"Does not meet minimum row standard",IF(AND(G137&lt;0.06, F137&gt;=0.06),"Does not meet minimum run standard",IF(AND(F137&lt;0.06, G137&lt;0.06), "Does not meet minimum standard", "Does not meet minimum average")))), "")</f>
        <v/>
      </c>
    </row>
    <row r="138" spans="6:12" x14ac:dyDescent="0.25">
      <c r="F138" s="18" t="str" cm="1">
        <f t="array" ref="F138">IF(OR(B138="", C138="", D138=""),"",IFERROR(INDEX('Data Tables'!F138:'Data Tables'!I942, MATCH(1, (B138='Data Tables'!G138:G942)*(J138='Data Tables'!F138:F942)*(_xlfn.NUMBERVALUE(D138)&lt;=_xlfn.NUMBERVALUE('Data Tables'!I138:I942)),0),3), "Error!"))</f>
        <v/>
      </c>
      <c r="G138" s="18" t="str" cm="1">
        <f t="array" ref="G138">IF(OR(B138="",C138="", E138=""),"",IFERROR(INDEX('Data Tables'!A138:D1586,MATCH(1,(B138='Data Tables'!B138:B1586)*(K138='Data Tables'!A138:A1586)*(_xlfn.NUMBERVALUE(E138)&lt;=_xlfn.NUMBERVALUE('Data Tables'!D138:D1586)),0),3),"Error!"))</f>
        <v/>
      </c>
      <c r="H138" s="18" t="str">
        <f>IF(OR(F138="Error!",G138="Error!"),"",IF(OR(B138="",C138="",D138="",E138=""),"",(F138+G138)/2))</f>
        <v/>
      </c>
      <c r="I138" s="14" t="str">
        <f>IF(H138="", "", IF(AND(H138&gt;=0.4, F138&gt;= 0.06,G138&gt;= 0.06), "Pass!", "Fail :("))</f>
        <v/>
      </c>
      <c r="J138" s="14" t="str">
        <f t="shared" si="4"/>
        <v/>
      </c>
      <c r="K138" s="14" t="str">
        <f t="shared" si="5"/>
        <v/>
      </c>
      <c r="L138" s="15" t="str">
        <f>IFERROR(IF(AND(H138&gt;=0.4,F138&gt;=0.06,G138&gt;=0.06),"",IF(AND(F138&lt;0.06, G138&gt;=0.06),"Does not meet minimum row standard",IF(AND(G138&lt;0.06, F138&gt;=0.06),"Does not meet minimum run standard",IF(AND(F138&lt;0.06, G138&lt;0.06), "Does not meet minimum standard", "Does not meet minimum average")))), "")</f>
        <v/>
      </c>
    </row>
    <row r="139" spans="6:12" x14ac:dyDescent="0.25">
      <c r="F139" s="18" t="str" cm="1">
        <f t="array" ref="F139">IF(OR(B139="", C139="", D139=""),"",IFERROR(INDEX('Data Tables'!F139:'Data Tables'!I943, MATCH(1, (B139='Data Tables'!G139:G943)*(J139='Data Tables'!F139:F943)*(_xlfn.NUMBERVALUE(D139)&lt;=_xlfn.NUMBERVALUE('Data Tables'!I139:I943)),0),3), "Error!"))</f>
        <v/>
      </c>
      <c r="G139" s="18" t="str" cm="1">
        <f t="array" ref="G139">IF(OR(B139="",C139="", E139=""),"",IFERROR(INDEX('Data Tables'!A139:D1587,MATCH(1,(B139='Data Tables'!B139:B1587)*(K139='Data Tables'!A139:A1587)*(_xlfn.NUMBERVALUE(E139)&lt;=_xlfn.NUMBERVALUE('Data Tables'!D139:D1587)),0),3),"Error!"))</f>
        <v/>
      </c>
      <c r="H139" s="18" t="str">
        <f>IF(OR(F139="Error!",G139="Error!"),"",IF(OR(B139="",C139="",D139="",E139=""),"",(F139+G139)/2))</f>
        <v/>
      </c>
      <c r="I139" s="14" t="str">
        <f>IF(H139="", "", IF(AND(H139&gt;=0.4, F139&gt;= 0.06,G139&gt;= 0.06), "Pass!", "Fail :("))</f>
        <v/>
      </c>
      <c r="J139" s="14" t="str">
        <f t="shared" si="4"/>
        <v/>
      </c>
      <c r="K139" s="14" t="str">
        <f t="shared" si="5"/>
        <v/>
      </c>
      <c r="L139" s="15" t="str">
        <f>IFERROR(IF(AND(H139&gt;=0.4,F139&gt;=0.06,G139&gt;=0.06),"",IF(AND(F139&lt;0.06, G139&gt;=0.06),"Does not meet minimum row standard",IF(AND(G139&lt;0.06, F139&gt;=0.06),"Does not meet minimum run standard",IF(AND(F139&lt;0.06, G139&lt;0.06), "Does not meet minimum standard", "Does not meet minimum average")))), "")</f>
        <v/>
      </c>
    </row>
    <row r="140" spans="6:12" x14ac:dyDescent="0.25">
      <c r="F140" s="18" t="str" cm="1">
        <f t="array" ref="F140">IF(OR(B140="", C140="", D140=""),"",IFERROR(INDEX('Data Tables'!F140:'Data Tables'!I944, MATCH(1, (B140='Data Tables'!G140:G944)*(J140='Data Tables'!F140:F944)*(_xlfn.NUMBERVALUE(D140)&lt;=_xlfn.NUMBERVALUE('Data Tables'!I140:I944)),0),3), "Error!"))</f>
        <v/>
      </c>
      <c r="G140" s="18" t="str" cm="1">
        <f t="array" ref="G140">IF(OR(B140="",C140="", E140=""),"",IFERROR(INDEX('Data Tables'!A140:D1588,MATCH(1,(B140='Data Tables'!B140:B1588)*(K140='Data Tables'!A140:A1588)*(_xlfn.NUMBERVALUE(E140)&lt;=_xlfn.NUMBERVALUE('Data Tables'!D140:D1588)),0),3),"Error!"))</f>
        <v/>
      </c>
      <c r="H140" s="18" t="str">
        <f>IF(OR(F140="Error!",G140="Error!"),"",IF(OR(B140="",C140="",D140="",E140=""),"",(F140+G140)/2))</f>
        <v/>
      </c>
      <c r="I140" s="14" t="str">
        <f>IF(H140="", "", IF(AND(H140&gt;=0.4, F140&gt;= 0.06,G140&gt;= 0.06), "Pass!", "Fail :("))</f>
        <v/>
      </c>
      <c r="J140" s="14" t="str">
        <f t="shared" si="4"/>
        <v/>
      </c>
      <c r="K140" s="14" t="str">
        <f t="shared" si="5"/>
        <v/>
      </c>
      <c r="L140" s="15" t="str">
        <f>IFERROR(IF(AND(H140&gt;=0.4,F140&gt;=0.06,G140&gt;=0.06),"",IF(AND(F140&lt;0.06, G140&gt;=0.06),"Does not meet minimum row standard",IF(AND(G140&lt;0.06, F140&gt;=0.06),"Does not meet minimum run standard",IF(AND(F140&lt;0.06, G140&lt;0.06), "Does not meet minimum standard", "Does not meet minimum average")))), "")</f>
        <v/>
      </c>
    </row>
    <row r="141" spans="6:12" x14ac:dyDescent="0.25">
      <c r="F141" s="18" t="str" cm="1">
        <f t="array" ref="F141">IF(OR(B141="", C141="", D141=""),"",IFERROR(INDEX('Data Tables'!F141:'Data Tables'!I945, MATCH(1, (B141='Data Tables'!G141:G945)*(J141='Data Tables'!F141:F945)*(_xlfn.NUMBERVALUE(D141)&lt;=_xlfn.NUMBERVALUE('Data Tables'!I141:I945)),0),3), "Error!"))</f>
        <v/>
      </c>
      <c r="G141" s="18" t="str" cm="1">
        <f t="array" ref="G141">IF(OR(B141="",C141="", E141=""),"",IFERROR(INDEX('Data Tables'!A141:D1589,MATCH(1,(B141='Data Tables'!B141:B1589)*(K141='Data Tables'!A141:A1589)*(_xlfn.NUMBERVALUE(E141)&lt;=_xlfn.NUMBERVALUE('Data Tables'!D141:D1589)),0),3),"Error!"))</f>
        <v/>
      </c>
      <c r="H141" s="18" t="str">
        <f>IF(OR(F141="Error!",G141="Error!"),"",IF(OR(B141="",C141="",D141="",E141=""),"",(F141+G141)/2))</f>
        <v/>
      </c>
      <c r="I141" s="14" t="str">
        <f>IF(H141="", "", IF(AND(H141&gt;=0.4, F141&gt;= 0.06,G141&gt;= 0.06), "Pass!", "Fail :("))</f>
        <v/>
      </c>
      <c r="J141" s="14" t="str">
        <f t="shared" si="4"/>
        <v/>
      </c>
      <c r="K141" s="14" t="str">
        <f t="shared" si="5"/>
        <v/>
      </c>
      <c r="L141" s="15" t="str">
        <f>IFERROR(IF(AND(H141&gt;=0.4,F141&gt;=0.06,G141&gt;=0.06),"",IF(AND(F141&lt;0.06, G141&gt;=0.06),"Does not meet minimum row standard",IF(AND(G141&lt;0.06, F141&gt;=0.06),"Does not meet minimum run standard",IF(AND(F141&lt;0.06, G141&lt;0.06), "Does not meet minimum standard", "Does not meet minimum average")))), "")</f>
        <v/>
      </c>
    </row>
    <row r="142" spans="6:12" x14ac:dyDescent="0.25">
      <c r="F142" s="18" t="str" cm="1">
        <f t="array" ref="F142">IF(OR(B142="", C142="", D142=""),"",IFERROR(INDEX('Data Tables'!F142:'Data Tables'!I946, MATCH(1, (B142='Data Tables'!G142:G946)*(J142='Data Tables'!F142:F946)*(_xlfn.NUMBERVALUE(D142)&lt;=_xlfn.NUMBERVALUE('Data Tables'!I142:I946)),0),3), "Error!"))</f>
        <v/>
      </c>
      <c r="G142" s="18" t="str" cm="1">
        <f t="array" ref="G142">IF(OR(B142="",C142="", E142=""),"",IFERROR(INDEX('Data Tables'!A142:D1590,MATCH(1,(B142='Data Tables'!B142:B1590)*(K142='Data Tables'!A142:A1590)*(_xlfn.NUMBERVALUE(E142)&lt;=_xlfn.NUMBERVALUE('Data Tables'!D142:D1590)),0),3),"Error!"))</f>
        <v/>
      </c>
      <c r="H142" s="18" t="str">
        <f>IF(OR(F142="Error!",G142="Error!"),"",IF(OR(B142="",C142="",D142="",E142=""),"",(F142+G142)/2))</f>
        <v/>
      </c>
      <c r="I142" s="14" t="str">
        <f>IF(H142="", "", IF(AND(H142&gt;=0.4, F142&gt;= 0.06,G142&gt;= 0.06), "Pass!", "Fail :("))</f>
        <v/>
      </c>
      <c r="J142" s="14" t="str">
        <f t="shared" si="4"/>
        <v/>
      </c>
      <c r="K142" s="14" t="str">
        <f t="shared" si="5"/>
        <v/>
      </c>
      <c r="L142" s="15" t="str">
        <f>IFERROR(IF(AND(H142&gt;=0.4,F142&gt;=0.06,G142&gt;=0.06),"",IF(AND(F142&lt;0.06, G142&gt;=0.06),"Does not meet minimum row standard",IF(AND(G142&lt;0.06, F142&gt;=0.06),"Does not meet minimum run standard",IF(AND(F142&lt;0.06, G142&lt;0.06), "Does not meet minimum standard", "Does not meet minimum average")))), "")</f>
        <v/>
      </c>
    </row>
    <row r="143" spans="6:12" x14ac:dyDescent="0.25">
      <c r="F143" s="18" t="str" cm="1">
        <f t="array" ref="F143">IF(OR(B143="", C143="", D143=""),"",IFERROR(INDEX('Data Tables'!F143:'Data Tables'!I947, MATCH(1, (B143='Data Tables'!G143:G947)*(J143='Data Tables'!F143:F947)*(_xlfn.NUMBERVALUE(D143)&lt;=_xlfn.NUMBERVALUE('Data Tables'!I143:I947)),0),3), "Error!"))</f>
        <v/>
      </c>
      <c r="G143" s="18" t="str" cm="1">
        <f t="array" ref="G143">IF(OR(B143="",C143="", E143=""),"",IFERROR(INDEX('Data Tables'!A143:D1591,MATCH(1,(B143='Data Tables'!B143:B1591)*(K143='Data Tables'!A143:A1591)*(_xlfn.NUMBERVALUE(E143)&lt;=_xlfn.NUMBERVALUE('Data Tables'!D143:D1591)),0),3),"Error!"))</f>
        <v/>
      </c>
      <c r="H143" s="18" t="str">
        <f>IF(OR(F143="Error!",G143="Error!"),"",IF(OR(B143="",C143="",D143="",E143=""),"",(F143+G143)/2))</f>
        <v/>
      </c>
      <c r="I143" s="14" t="str">
        <f>IF(H143="", "", IF(AND(H143&gt;=0.4, F143&gt;= 0.06,G143&gt;= 0.06), "Pass!", "Fail :("))</f>
        <v/>
      </c>
      <c r="J143" s="14" t="str">
        <f t="shared" si="4"/>
        <v/>
      </c>
      <c r="K143" s="14" t="str">
        <f t="shared" si="5"/>
        <v/>
      </c>
      <c r="L143" s="15" t="str">
        <f>IFERROR(IF(AND(H143&gt;=0.4,F143&gt;=0.06,G143&gt;=0.06),"",IF(AND(F143&lt;0.06, G143&gt;=0.06),"Does not meet minimum row standard",IF(AND(G143&lt;0.06, F143&gt;=0.06),"Does not meet minimum run standard",IF(AND(F143&lt;0.06, G143&lt;0.06), "Does not meet minimum standard", "Does not meet minimum average")))), "")</f>
        <v/>
      </c>
    </row>
    <row r="144" spans="6:12" x14ac:dyDescent="0.25">
      <c r="F144" s="18" t="str" cm="1">
        <f t="array" ref="F144">IF(OR(B144="", C144="", D144=""),"",IFERROR(INDEX('Data Tables'!F144:'Data Tables'!I948, MATCH(1, (B144='Data Tables'!G144:G948)*(J144='Data Tables'!F144:F948)*(_xlfn.NUMBERVALUE(D144)&lt;=_xlfn.NUMBERVALUE('Data Tables'!I144:I948)),0),3), "Error!"))</f>
        <v/>
      </c>
      <c r="G144" s="18" t="str" cm="1">
        <f t="array" ref="G144">IF(OR(B144="",C144="", E144=""),"",IFERROR(INDEX('Data Tables'!A144:D1592,MATCH(1,(B144='Data Tables'!B144:B1592)*(K144='Data Tables'!A144:A1592)*(_xlfn.NUMBERVALUE(E144)&lt;=_xlfn.NUMBERVALUE('Data Tables'!D144:D1592)),0),3),"Error!"))</f>
        <v/>
      </c>
      <c r="H144" s="18" t="str">
        <f>IF(OR(F144="Error!",G144="Error!"),"",IF(OR(B144="",C144="",D144="",E144=""),"",(F144+G144)/2))</f>
        <v/>
      </c>
      <c r="I144" s="14" t="str">
        <f>IF(H144="", "", IF(AND(H144&gt;=0.4, F144&gt;= 0.06,G144&gt;= 0.06), "Pass!", "Fail :("))</f>
        <v/>
      </c>
      <c r="J144" s="14" t="str">
        <f t="shared" si="4"/>
        <v/>
      </c>
      <c r="K144" s="14" t="str">
        <f t="shared" si="5"/>
        <v/>
      </c>
      <c r="L144" s="15" t="str">
        <f>IFERROR(IF(AND(H144&gt;=0.4,F144&gt;=0.06,G144&gt;=0.06),"",IF(AND(F144&lt;0.06, G144&gt;=0.06),"Does not meet minimum row standard",IF(AND(G144&lt;0.06, F144&gt;=0.06),"Does not meet minimum run standard",IF(AND(F144&lt;0.06, G144&lt;0.06), "Does not meet minimum standard", "Does not meet minimum average")))), "")</f>
        <v/>
      </c>
    </row>
    <row r="145" spans="6:12" x14ac:dyDescent="0.25">
      <c r="F145" s="18" t="str" cm="1">
        <f t="array" ref="F145">IF(OR(B145="", C145="", D145=""),"",IFERROR(INDEX('Data Tables'!F145:'Data Tables'!I949, MATCH(1, (B145='Data Tables'!G145:G949)*(J145='Data Tables'!F145:F949)*(_xlfn.NUMBERVALUE(D145)&lt;=_xlfn.NUMBERVALUE('Data Tables'!I145:I949)),0),3), "Error!"))</f>
        <v/>
      </c>
      <c r="G145" s="18" t="str" cm="1">
        <f t="array" ref="G145">IF(OR(B145="",C145="", E145=""),"",IFERROR(INDEX('Data Tables'!A145:D1593,MATCH(1,(B145='Data Tables'!B145:B1593)*(K145='Data Tables'!A145:A1593)*(_xlfn.NUMBERVALUE(E145)&lt;=_xlfn.NUMBERVALUE('Data Tables'!D145:D1593)),0),3),"Error!"))</f>
        <v/>
      </c>
      <c r="H145" s="18" t="str">
        <f>IF(OR(F145="Error!",G145="Error!"),"",IF(OR(B145="",C145="",D145="",E145=""),"",(F145+G145)/2))</f>
        <v/>
      </c>
      <c r="I145" s="14" t="str">
        <f>IF(H145="", "", IF(AND(H145&gt;=0.4, F145&gt;= 0.06,G145&gt;= 0.06), "Pass!", "Fail :("))</f>
        <v/>
      </c>
      <c r="J145" s="14" t="str">
        <f t="shared" si="4"/>
        <v/>
      </c>
      <c r="K145" s="14" t="str">
        <f t="shared" si="5"/>
        <v/>
      </c>
      <c r="L145" s="15" t="str">
        <f>IFERROR(IF(AND(H145&gt;=0.4,F145&gt;=0.06,G145&gt;=0.06),"",IF(AND(F145&lt;0.06, G145&gt;=0.06),"Does not meet minimum row standard",IF(AND(G145&lt;0.06, F145&gt;=0.06),"Does not meet minimum run standard",IF(AND(F145&lt;0.06, G145&lt;0.06), "Does not meet minimum standard", "Does not meet minimum average")))), "")</f>
        <v/>
      </c>
    </row>
    <row r="146" spans="6:12" x14ac:dyDescent="0.25">
      <c r="F146" s="18" t="str" cm="1">
        <f t="array" ref="F146">IF(OR(B146="", C146="", D146=""),"",IFERROR(INDEX('Data Tables'!F146:'Data Tables'!I950, MATCH(1, (B146='Data Tables'!G146:G950)*(J146='Data Tables'!F146:F950)*(_xlfn.NUMBERVALUE(D146)&lt;=_xlfn.NUMBERVALUE('Data Tables'!I146:I950)),0),3), "Error!"))</f>
        <v/>
      </c>
      <c r="G146" s="18" t="str" cm="1">
        <f t="array" ref="G146">IF(OR(B146="",C146="", E146=""),"",IFERROR(INDEX('Data Tables'!A146:D1594,MATCH(1,(B146='Data Tables'!B146:B1594)*(K146='Data Tables'!A146:A1594)*(_xlfn.NUMBERVALUE(E146)&lt;=_xlfn.NUMBERVALUE('Data Tables'!D146:D1594)),0),3),"Error!"))</f>
        <v/>
      </c>
      <c r="H146" s="18" t="str">
        <f>IF(OR(F146="Error!",G146="Error!"),"",IF(OR(B146="",C146="",D146="",E146=""),"",(F146+G146)/2))</f>
        <v/>
      </c>
      <c r="I146" s="14" t="str">
        <f>IF(H146="", "", IF(AND(H146&gt;=0.4, F146&gt;= 0.06,G146&gt;= 0.06), "Pass!", "Fail :("))</f>
        <v/>
      </c>
      <c r="J146" s="14" t="str">
        <f t="shared" si="4"/>
        <v/>
      </c>
      <c r="K146" s="14" t="str">
        <f t="shared" si="5"/>
        <v/>
      </c>
      <c r="L146" s="15" t="str">
        <f>IFERROR(IF(AND(H146&gt;=0.4,F146&gt;=0.06,G146&gt;=0.06),"",IF(AND(F146&lt;0.06, G146&gt;=0.06),"Does not meet minimum row standard",IF(AND(G146&lt;0.06, F146&gt;=0.06),"Does not meet minimum run standard",IF(AND(F146&lt;0.06, G146&lt;0.06), "Does not meet minimum standard", "Does not meet minimum average")))), "")</f>
        <v/>
      </c>
    </row>
    <row r="147" spans="6:12" x14ac:dyDescent="0.25">
      <c r="F147" s="18" t="str" cm="1">
        <f t="array" ref="F147">IF(OR(B147="", C147="", D147=""),"",IFERROR(INDEX('Data Tables'!F147:'Data Tables'!I951, MATCH(1, (B147='Data Tables'!G147:G951)*(J147='Data Tables'!F147:F951)*(_xlfn.NUMBERVALUE(D147)&lt;=_xlfn.NUMBERVALUE('Data Tables'!I147:I951)),0),3), "Error!"))</f>
        <v/>
      </c>
      <c r="G147" s="18" t="str" cm="1">
        <f t="array" ref="G147">IF(OR(B147="",C147="", E147=""),"",IFERROR(INDEX('Data Tables'!A147:D1595,MATCH(1,(B147='Data Tables'!B147:B1595)*(K147='Data Tables'!A147:A1595)*(_xlfn.NUMBERVALUE(E147)&lt;=_xlfn.NUMBERVALUE('Data Tables'!D147:D1595)),0),3),"Error!"))</f>
        <v/>
      </c>
      <c r="H147" s="18" t="str">
        <f>IF(OR(F147="Error!",G147="Error!"),"",IF(OR(B147="",C147="",D147="",E147=""),"",(F147+G147)/2))</f>
        <v/>
      </c>
      <c r="I147" s="14" t="str">
        <f>IF(H147="", "", IF(AND(H147&gt;=0.4, F147&gt;= 0.06,G147&gt;= 0.06), "Pass!", "Fail :("))</f>
        <v/>
      </c>
      <c r="J147" s="14" t="str">
        <f t="shared" si="4"/>
        <v/>
      </c>
      <c r="K147" s="14" t="str">
        <f t="shared" si="5"/>
        <v/>
      </c>
      <c r="L147" s="15" t="str">
        <f>IFERROR(IF(AND(H147&gt;=0.4,F147&gt;=0.06,G147&gt;=0.06),"",IF(AND(F147&lt;0.06, G147&gt;=0.06),"Does not meet minimum row standard",IF(AND(G147&lt;0.06, F147&gt;=0.06),"Does not meet minimum run standard",IF(AND(F147&lt;0.06, G147&lt;0.06), "Does not meet minimum standard", "Does not meet minimum average")))), "")</f>
        <v/>
      </c>
    </row>
    <row r="148" spans="6:12" x14ac:dyDescent="0.25">
      <c r="F148" s="18" t="str" cm="1">
        <f t="array" ref="F148">IF(OR(B148="", C148="", D148=""),"",IFERROR(INDEX('Data Tables'!F148:'Data Tables'!I952, MATCH(1, (B148='Data Tables'!G148:G952)*(J148='Data Tables'!F148:F952)*(_xlfn.NUMBERVALUE(D148)&lt;=_xlfn.NUMBERVALUE('Data Tables'!I148:I952)),0),3), "Error!"))</f>
        <v/>
      </c>
      <c r="G148" s="18" t="str" cm="1">
        <f t="array" ref="G148">IF(OR(B148="",C148="", E148=""),"",IFERROR(INDEX('Data Tables'!A148:D1596,MATCH(1,(B148='Data Tables'!B148:B1596)*(K148='Data Tables'!A148:A1596)*(_xlfn.NUMBERVALUE(E148)&lt;=_xlfn.NUMBERVALUE('Data Tables'!D148:D1596)),0),3),"Error!"))</f>
        <v/>
      </c>
      <c r="H148" s="18" t="str">
        <f>IF(OR(F148="Error!",G148="Error!"),"",IF(OR(B148="",C148="",D148="",E148=""),"",(F148+G148)/2))</f>
        <v/>
      </c>
      <c r="I148" s="14" t="str">
        <f>IF(H148="", "", IF(AND(H148&gt;=0.4, F148&gt;= 0.06,G148&gt;= 0.06), "Pass!", "Fail :("))</f>
        <v/>
      </c>
      <c r="J148" s="14" t="str">
        <f t="shared" si="4"/>
        <v/>
      </c>
      <c r="K148" s="14" t="str">
        <f t="shared" si="5"/>
        <v/>
      </c>
      <c r="L148" s="15" t="str">
        <f>IFERROR(IF(AND(H148&gt;=0.4,F148&gt;=0.06,G148&gt;=0.06),"",IF(AND(F148&lt;0.06, G148&gt;=0.06),"Does not meet minimum row standard",IF(AND(G148&lt;0.06, F148&gt;=0.06),"Does not meet minimum run standard",IF(AND(F148&lt;0.06, G148&lt;0.06), "Does not meet minimum standard", "Does not meet minimum average")))), "")</f>
        <v/>
      </c>
    </row>
    <row r="149" spans="6:12" x14ac:dyDescent="0.25">
      <c r="F149" s="18" t="str" cm="1">
        <f t="array" ref="F149">IF(OR(B149="", C149="", D149=""),"",IFERROR(INDEX('Data Tables'!F149:'Data Tables'!I953, MATCH(1, (B149='Data Tables'!G149:G953)*(J149='Data Tables'!F149:F953)*(_xlfn.NUMBERVALUE(D149)&lt;=_xlfn.NUMBERVALUE('Data Tables'!I149:I953)),0),3), "Error!"))</f>
        <v/>
      </c>
      <c r="G149" s="18" t="str" cm="1">
        <f t="array" ref="G149">IF(OR(B149="",C149="", E149=""),"",IFERROR(INDEX('Data Tables'!A149:D1597,MATCH(1,(B149='Data Tables'!B149:B1597)*(K149='Data Tables'!A149:A1597)*(_xlfn.NUMBERVALUE(E149)&lt;=_xlfn.NUMBERVALUE('Data Tables'!D149:D1597)),0),3),"Error!"))</f>
        <v/>
      </c>
      <c r="H149" s="18" t="str">
        <f>IF(OR(F149="Error!",G149="Error!"),"",IF(OR(B149="",C149="",D149="",E149=""),"",(F149+G149)/2))</f>
        <v/>
      </c>
      <c r="I149" s="14" t="str">
        <f>IF(H149="", "", IF(AND(H149&gt;=0.4, F149&gt;= 0.06,G149&gt;= 0.06), "Pass!", "Fail :("))</f>
        <v/>
      </c>
      <c r="J149" s="14" t="str">
        <f t="shared" si="4"/>
        <v/>
      </c>
      <c r="K149" s="14" t="str">
        <f t="shared" si="5"/>
        <v/>
      </c>
      <c r="L149" s="15" t="str">
        <f>IFERROR(IF(AND(H149&gt;=0.4,F149&gt;=0.06,G149&gt;=0.06),"",IF(AND(F149&lt;0.06, G149&gt;=0.06),"Does not meet minimum row standard",IF(AND(G149&lt;0.06, F149&gt;=0.06),"Does not meet minimum run standard",IF(AND(F149&lt;0.06, G149&lt;0.06), "Does not meet minimum standard", "Does not meet minimum average")))), "")</f>
        <v/>
      </c>
    </row>
    <row r="150" spans="6:12" x14ac:dyDescent="0.25">
      <c r="F150" s="18" t="str" cm="1">
        <f t="array" ref="F150">IF(OR(B150="", C150="", D150=""),"",IFERROR(INDEX('Data Tables'!F150:'Data Tables'!I954, MATCH(1, (B150='Data Tables'!G150:G954)*(J150='Data Tables'!F150:F954)*(_xlfn.NUMBERVALUE(D150)&lt;=_xlfn.NUMBERVALUE('Data Tables'!I150:I954)),0),3), "Error!"))</f>
        <v/>
      </c>
      <c r="G150" s="18" t="str" cm="1">
        <f t="array" ref="G150">IF(OR(B150="",C150="", E150=""),"",IFERROR(INDEX('Data Tables'!A150:D1598,MATCH(1,(B150='Data Tables'!B150:B1598)*(K150='Data Tables'!A150:A1598)*(_xlfn.NUMBERVALUE(E150)&lt;=_xlfn.NUMBERVALUE('Data Tables'!D150:D1598)),0),3),"Error!"))</f>
        <v/>
      </c>
      <c r="H150" s="18" t="str">
        <f>IF(OR(F150="Error!",G150="Error!"),"",IF(OR(B150="",C150="",D150="",E150=""),"",(F150+G150)/2))</f>
        <v/>
      </c>
      <c r="I150" s="14" t="str">
        <f>IF(H150="", "", IF(AND(H150&gt;=0.4, F150&gt;= 0.06,G150&gt;= 0.06), "Pass!", "Fail :("))</f>
        <v/>
      </c>
      <c r="J150" s="14" t="str">
        <f t="shared" si="4"/>
        <v/>
      </c>
      <c r="K150" s="14" t="str">
        <f t="shared" si="5"/>
        <v/>
      </c>
      <c r="L150" s="15" t="str">
        <f>IFERROR(IF(AND(H150&gt;=0.4,F150&gt;=0.06,G150&gt;=0.06),"",IF(AND(F150&lt;0.06, G150&gt;=0.06),"Does not meet minimum row standard",IF(AND(G150&lt;0.06, F150&gt;=0.06),"Does not meet minimum run standard",IF(AND(F150&lt;0.06, G150&lt;0.06), "Does not meet minimum standard", "Does not meet minimum average")))), "")</f>
        <v/>
      </c>
    </row>
    <row r="151" spans="6:12" x14ac:dyDescent="0.25">
      <c r="F151" s="18" t="str" cm="1">
        <f t="array" ref="F151">IF(OR(B151="", C151="", D151=""),"",IFERROR(INDEX('Data Tables'!F151:'Data Tables'!I955, MATCH(1, (B151='Data Tables'!G151:G955)*(J151='Data Tables'!F151:F955)*(_xlfn.NUMBERVALUE(D151)&lt;=_xlfn.NUMBERVALUE('Data Tables'!I151:I955)),0),3), "Error!"))</f>
        <v/>
      </c>
      <c r="G151" s="18" t="str" cm="1">
        <f t="array" ref="G151">IF(OR(B151="",C151="", E151=""),"",IFERROR(INDEX('Data Tables'!A151:D1599,MATCH(1,(B151='Data Tables'!B151:B1599)*(K151='Data Tables'!A151:A1599)*(_xlfn.NUMBERVALUE(E151)&lt;=_xlfn.NUMBERVALUE('Data Tables'!D151:D1599)),0),3),"Error!"))</f>
        <v/>
      </c>
      <c r="H151" s="18" t="str">
        <f>IF(OR(F151="Error!",G151="Error!"),"",IF(OR(B151="",C151="",D151="",E151=""),"",(F151+G151)/2))</f>
        <v/>
      </c>
      <c r="I151" s="14" t="str">
        <f>IF(H151="", "", IF(AND(H151&gt;=0.4, F151&gt;= 0.06,G151&gt;= 0.06), "Pass!", "Fail :("))</f>
        <v/>
      </c>
      <c r="J151" s="14" t="str">
        <f t="shared" si="4"/>
        <v/>
      </c>
      <c r="K151" s="14" t="str">
        <f t="shared" si="5"/>
        <v/>
      </c>
      <c r="L151" s="15" t="str">
        <f>IFERROR(IF(AND(H151&gt;=0.4,F151&gt;=0.06,G151&gt;=0.06),"",IF(AND(F151&lt;0.06, G151&gt;=0.06),"Does not meet minimum row standard",IF(AND(G151&lt;0.06, F151&gt;=0.06),"Does not meet minimum run standard",IF(AND(F151&lt;0.06, G151&lt;0.06), "Does not meet minimum standard", "Does not meet minimum average")))), "")</f>
        <v/>
      </c>
    </row>
    <row r="152" spans="6:12" x14ac:dyDescent="0.25">
      <c r="F152" s="18" t="str" cm="1">
        <f t="array" ref="F152">IF(OR(B152="", C152="", D152=""),"",IFERROR(INDEX('Data Tables'!F152:'Data Tables'!I956, MATCH(1, (B152='Data Tables'!G152:G956)*(J152='Data Tables'!F152:F956)*(_xlfn.NUMBERVALUE(D152)&lt;=_xlfn.NUMBERVALUE('Data Tables'!I152:I956)),0),3), "Error!"))</f>
        <v/>
      </c>
      <c r="G152" s="18" t="str" cm="1">
        <f t="array" ref="G152">IF(OR(B152="",C152="", E152=""),"",IFERROR(INDEX('Data Tables'!A152:D1600,MATCH(1,(B152='Data Tables'!B152:B1600)*(K152='Data Tables'!A152:A1600)*(_xlfn.NUMBERVALUE(E152)&lt;=_xlfn.NUMBERVALUE('Data Tables'!D152:D1600)),0),3),"Error!"))</f>
        <v/>
      </c>
      <c r="H152" s="18" t="str">
        <f>IF(OR(F152="Error!",G152="Error!"),"",IF(OR(B152="",C152="",D152="",E152=""),"",(F152+G152)/2))</f>
        <v/>
      </c>
      <c r="I152" s="14" t="str">
        <f>IF(H152="", "", IF(AND(H152&gt;=0.4, F152&gt;= 0.06,G152&gt;= 0.06), "Pass!", "Fail :("))</f>
        <v/>
      </c>
      <c r="J152" s="14" t="str">
        <f t="shared" si="4"/>
        <v/>
      </c>
      <c r="K152" s="14" t="str">
        <f t="shared" si="5"/>
        <v/>
      </c>
      <c r="L152" s="15" t="str">
        <f>IFERROR(IF(AND(H152&gt;=0.4,F152&gt;=0.06,G152&gt;=0.06),"",IF(AND(F152&lt;0.06, G152&gt;=0.06),"Does not meet minimum row standard",IF(AND(G152&lt;0.06, F152&gt;=0.06),"Does not meet minimum run standard",IF(AND(F152&lt;0.06, G152&lt;0.06), "Does not meet minimum standard", "Does not meet minimum average")))), "")</f>
        <v/>
      </c>
    </row>
    <row r="153" spans="6:12" x14ac:dyDescent="0.25">
      <c r="F153" s="18" t="str" cm="1">
        <f t="array" ref="F153">IF(OR(B153="", C153="", D153=""),"",IFERROR(INDEX('Data Tables'!F153:'Data Tables'!I957, MATCH(1, (B153='Data Tables'!G153:G957)*(J153='Data Tables'!F153:F957)*(_xlfn.NUMBERVALUE(D153)&lt;=_xlfn.NUMBERVALUE('Data Tables'!I153:I957)),0),3), "Error!"))</f>
        <v/>
      </c>
      <c r="G153" s="18" t="str" cm="1">
        <f t="array" ref="G153">IF(OR(B153="",C153="", E153=""),"",IFERROR(INDEX('Data Tables'!A153:D1601,MATCH(1,(B153='Data Tables'!B153:B1601)*(K153='Data Tables'!A153:A1601)*(_xlfn.NUMBERVALUE(E153)&lt;=_xlfn.NUMBERVALUE('Data Tables'!D153:D1601)),0),3),"Error!"))</f>
        <v/>
      </c>
      <c r="H153" s="18" t="str">
        <f>IF(OR(F153="Error!",G153="Error!"),"",IF(OR(B153="",C153="",D153="",E153=""),"",(F153+G153)/2))</f>
        <v/>
      </c>
      <c r="I153" s="14" t="str">
        <f>IF(H153="", "", IF(AND(H153&gt;=0.4, F153&gt;= 0.06,G153&gt;= 0.06), "Pass!", "Fail :("))</f>
        <v/>
      </c>
      <c r="J153" s="14" t="str">
        <f t="shared" si="4"/>
        <v/>
      </c>
      <c r="K153" s="14" t="str">
        <f t="shared" si="5"/>
        <v/>
      </c>
      <c r="L153" s="15" t="str">
        <f>IFERROR(IF(AND(H153&gt;=0.4,F153&gt;=0.06,G153&gt;=0.06),"",IF(AND(F153&lt;0.06, G153&gt;=0.06),"Does not meet minimum row standard",IF(AND(G153&lt;0.06, F153&gt;=0.06),"Does not meet minimum run standard",IF(AND(F153&lt;0.06, G153&lt;0.06), "Does not meet minimum standard", "Does not meet minimum average")))), "")</f>
        <v/>
      </c>
    </row>
    <row r="154" spans="6:12" x14ac:dyDescent="0.25">
      <c r="F154" s="18" t="str" cm="1">
        <f t="array" ref="F154">IF(OR(B154="", C154="", D154=""),"",IFERROR(INDEX('Data Tables'!F154:'Data Tables'!I958, MATCH(1, (B154='Data Tables'!G154:G958)*(J154='Data Tables'!F154:F958)*(_xlfn.NUMBERVALUE(D154)&lt;=_xlfn.NUMBERVALUE('Data Tables'!I154:I958)),0),3), "Error!"))</f>
        <v/>
      </c>
      <c r="G154" s="18" t="str" cm="1">
        <f t="array" ref="G154">IF(OR(B154="",C154="", E154=""),"",IFERROR(INDEX('Data Tables'!A154:D1602,MATCH(1,(B154='Data Tables'!B154:B1602)*(K154='Data Tables'!A154:A1602)*(_xlfn.NUMBERVALUE(E154)&lt;=_xlfn.NUMBERVALUE('Data Tables'!D154:D1602)),0),3),"Error!"))</f>
        <v/>
      </c>
      <c r="H154" s="18" t="str">
        <f>IF(OR(F154="Error!",G154="Error!"),"",IF(OR(B154="",C154="",D154="",E154=""),"",(F154+G154)/2))</f>
        <v/>
      </c>
      <c r="I154" s="14" t="str">
        <f>IF(H154="", "", IF(AND(H154&gt;=0.4, F154&gt;= 0.06,G154&gt;= 0.06), "Pass!", "Fail :("))</f>
        <v/>
      </c>
      <c r="J154" s="14" t="str">
        <f t="shared" si="4"/>
        <v/>
      </c>
      <c r="K154" s="14" t="str">
        <f t="shared" si="5"/>
        <v/>
      </c>
      <c r="L154" s="15" t="str">
        <f>IFERROR(IF(AND(H154&gt;=0.4,F154&gt;=0.06,G154&gt;=0.06),"",IF(AND(F154&lt;0.06, G154&gt;=0.06),"Does not meet minimum row standard",IF(AND(G154&lt;0.06, F154&gt;=0.06),"Does not meet minimum run standard",IF(AND(F154&lt;0.06, G154&lt;0.06), "Does not meet minimum standard", "Does not meet minimum average")))), "")</f>
        <v/>
      </c>
    </row>
    <row r="155" spans="6:12" x14ac:dyDescent="0.25">
      <c r="F155" s="18" t="str" cm="1">
        <f t="array" ref="F155">IF(OR(B155="", C155="", D155=""),"",IFERROR(INDEX('Data Tables'!F155:'Data Tables'!I959, MATCH(1, (B155='Data Tables'!G155:G959)*(J155='Data Tables'!F155:F959)*(_xlfn.NUMBERVALUE(D155)&lt;=_xlfn.NUMBERVALUE('Data Tables'!I155:I959)),0),3), "Error!"))</f>
        <v/>
      </c>
      <c r="G155" s="18" t="str" cm="1">
        <f t="array" ref="G155">IF(OR(B155="",C155="", E155=""),"",IFERROR(INDEX('Data Tables'!A155:D1603,MATCH(1,(B155='Data Tables'!B155:B1603)*(K155='Data Tables'!A155:A1603)*(_xlfn.NUMBERVALUE(E155)&lt;=_xlfn.NUMBERVALUE('Data Tables'!D155:D1603)),0),3),"Error!"))</f>
        <v/>
      </c>
      <c r="H155" s="18" t="str">
        <f>IF(OR(F155="Error!",G155="Error!"),"",IF(OR(B155="",C155="",D155="",E155=""),"",(F155+G155)/2))</f>
        <v/>
      </c>
      <c r="I155" s="14" t="str">
        <f>IF(H155="", "", IF(AND(H155&gt;=0.4, F155&gt;= 0.06,G155&gt;= 0.06), "Pass!", "Fail :("))</f>
        <v/>
      </c>
      <c r="J155" s="14" t="str">
        <f t="shared" si="4"/>
        <v/>
      </c>
      <c r="K155" s="14" t="str">
        <f t="shared" si="5"/>
        <v/>
      </c>
      <c r="L155" s="15" t="str">
        <f>IFERROR(IF(AND(H155&gt;=0.4,F155&gt;=0.06,G155&gt;=0.06),"",IF(AND(F155&lt;0.06, G155&gt;=0.06),"Does not meet minimum row standard",IF(AND(G155&lt;0.06, F155&gt;=0.06),"Does not meet minimum run standard",IF(AND(F155&lt;0.06, G155&lt;0.06), "Does not meet minimum standard", "Does not meet minimum average")))), "")</f>
        <v/>
      </c>
    </row>
    <row r="156" spans="6:12" x14ac:dyDescent="0.25">
      <c r="F156" s="18" t="str" cm="1">
        <f t="array" ref="F156">IF(OR(B156="", C156="", D156=""),"",IFERROR(INDEX('Data Tables'!F156:'Data Tables'!I960, MATCH(1, (B156='Data Tables'!G156:G960)*(J156='Data Tables'!F156:F960)*(_xlfn.NUMBERVALUE(D156)&lt;=_xlfn.NUMBERVALUE('Data Tables'!I156:I960)),0),3), "Error!"))</f>
        <v/>
      </c>
      <c r="G156" s="18" t="str" cm="1">
        <f t="array" ref="G156">IF(OR(B156="",C156="", E156=""),"",IFERROR(INDEX('Data Tables'!A156:D1604,MATCH(1,(B156='Data Tables'!B156:B1604)*(K156='Data Tables'!A156:A1604)*(_xlfn.NUMBERVALUE(E156)&lt;=_xlfn.NUMBERVALUE('Data Tables'!D156:D1604)),0),3),"Error!"))</f>
        <v/>
      </c>
      <c r="H156" s="18" t="str">
        <f>IF(OR(F156="Error!",G156="Error!"),"",IF(OR(B156="",C156="",D156="",E156=""),"",(F156+G156)/2))</f>
        <v/>
      </c>
      <c r="I156" s="14" t="str">
        <f>IF(H156="", "", IF(AND(H156&gt;=0.4, F156&gt;= 0.06,G156&gt;= 0.06), "Pass!", "Fail :("))</f>
        <v/>
      </c>
      <c r="J156" s="14" t="str">
        <f t="shared" si="4"/>
        <v/>
      </c>
      <c r="K156" s="14" t="str">
        <f t="shared" si="5"/>
        <v/>
      </c>
      <c r="L156" s="15" t="str">
        <f>IFERROR(IF(AND(H156&gt;=0.4,F156&gt;=0.06,G156&gt;=0.06),"",IF(AND(F156&lt;0.06, G156&gt;=0.06),"Does not meet minimum row standard",IF(AND(G156&lt;0.06, F156&gt;=0.06),"Does not meet minimum run standard",IF(AND(F156&lt;0.06, G156&lt;0.06), "Does not meet minimum standard", "Does not meet minimum average")))), "")</f>
        <v/>
      </c>
    </row>
    <row r="157" spans="6:12" x14ac:dyDescent="0.25">
      <c r="F157" s="18" t="str" cm="1">
        <f t="array" ref="F157">IF(OR(B157="", C157="", D157=""),"",IFERROR(INDEX('Data Tables'!F157:'Data Tables'!I961, MATCH(1, (B157='Data Tables'!G157:G961)*(J157='Data Tables'!F157:F961)*(_xlfn.NUMBERVALUE(D157)&lt;=_xlfn.NUMBERVALUE('Data Tables'!I157:I961)),0),3), "Error!"))</f>
        <v/>
      </c>
      <c r="G157" s="18" t="str" cm="1">
        <f t="array" ref="G157">IF(OR(B157="",C157="", E157=""),"",IFERROR(INDEX('Data Tables'!A157:D1605,MATCH(1,(B157='Data Tables'!B157:B1605)*(K157='Data Tables'!A157:A1605)*(_xlfn.NUMBERVALUE(E157)&lt;=_xlfn.NUMBERVALUE('Data Tables'!D157:D1605)),0),3),"Error!"))</f>
        <v/>
      </c>
      <c r="H157" s="18" t="str">
        <f>IF(OR(F157="Error!",G157="Error!"),"",IF(OR(B157="",C157="",D157="",E157=""),"",(F157+G157)/2))</f>
        <v/>
      </c>
      <c r="I157" s="14" t="str">
        <f>IF(H157="", "", IF(AND(H157&gt;=0.4, F157&gt;= 0.06,G157&gt;= 0.06), "Pass!", "Fail :("))</f>
        <v/>
      </c>
      <c r="J157" s="14" t="str">
        <f t="shared" si="4"/>
        <v/>
      </c>
      <c r="K157" s="14" t="str">
        <f t="shared" si="5"/>
        <v/>
      </c>
      <c r="L157" s="15" t="str">
        <f>IFERROR(IF(AND(H157&gt;=0.4,F157&gt;=0.06,G157&gt;=0.06),"",IF(AND(F157&lt;0.06, G157&gt;=0.06),"Does not meet minimum row standard",IF(AND(G157&lt;0.06, F157&gt;=0.06),"Does not meet minimum run standard",IF(AND(F157&lt;0.06, G157&lt;0.06), "Does not meet minimum standard", "Does not meet minimum average")))), "")</f>
        <v/>
      </c>
    </row>
    <row r="158" spans="6:12" x14ac:dyDescent="0.25">
      <c r="F158" s="18" t="str" cm="1">
        <f t="array" ref="F158">IF(OR(B158="", C158="", D158=""),"",IFERROR(INDEX('Data Tables'!F158:'Data Tables'!I962, MATCH(1, (B158='Data Tables'!G158:G962)*(J158='Data Tables'!F158:F962)*(_xlfn.NUMBERVALUE(D158)&lt;=_xlfn.NUMBERVALUE('Data Tables'!I158:I962)),0),3), "Error!"))</f>
        <v/>
      </c>
      <c r="G158" s="18" t="str" cm="1">
        <f t="array" ref="G158">IF(OR(B158="",C158="", E158=""),"",IFERROR(INDEX('Data Tables'!A158:D1606,MATCH(1,(B158='Data Tables'!B158:B1606)*(K158='Data Tables'!A158:A1606)*(_xlfn.NUMBERVALUE(E158)&lt;=_xlfn.NUMBERVALUE('Data Tables'!D158:D1606)),0),3),"Error!"))</f>
        <v/>
      </c>
      <c r="H158" s="18" t="str">
        <f>IF(OR(F158="Error!",G158="Error!"),"",IF(OR(B158="",C158="",D158="",E158=""),"",(F158+G158)/2))</f>
        <v/>
      </c>
      <c r="I158" s="14" t="str">
        <f>IF(H158="", "", IF(AND(H158&gt;=0.4, F158&gt;= 0.06,G158&gt;= 0.06), "Pass!", "Fail :("))</f>
        <v/>
      </c>
      <c r="J158" s="14" t="str">
        <f t="shared" si="4"/>
        <v/>
      </c>
      <c r="K158" s="14" t="str">
        <f t="shared" si="5"/>
        <v/>
      </c>
      <c r="L158" s="15" t="str">
        <f>IFERROR(IF(AND(H158&gt;=0.4,F158&gt;=0.06,G158&gt;=0.06),"",IF(AND(F158&lt;0.06, G158&gt;=0.06),"Does not meet minimum row standard",IF(AND(G158&lt;0.06, F158&gt;=0.06),"Does not meet minimum run standard",IF(AND(F158&lt;0.06, G158&lt;0.06), "Does not meet minimum standard", "Does not meet minimum average")))), "")</f>
        <v/>
      </c>
    </row>
    <row r="159" spans="6:12" x14ac:dyDescent="0.25">
      <c r="F159" s="18" t="str" cm="1">
        <f t="array" ref="F159">IF(OR(B159="", C159="", D159=""),"",IFERROR(INDEX('Data Tables'!F159:'Data Tables'!I963, MATCH(1, (B159='Data Tables'!G159:G963)*(J159='Data Tables'!F159:F963)*(_xlfn.NUMBERVALUE(D159)&lt;=_xlfn.NUMBERVALUE('Data Tables'!I159:I963)),0),3), "Error!"))</f>
        <v/>
      </c>
      <c r="G159" s="18" t="str" cm="1">
        <f t="array" ref="G159">IF(OR(B159="",C159="", E159=""),"",IFERROR(INDEX('Data Tables'!A159:D1607,MATCH(1,(B159='Data Tables'!B159:B1607)*(K159='Data Tables'!A159:A1607)*(_xlfn.NUMBERVALUE(E159)&lt;=_xlfn.NUMBERVALUE('Data Tables'!D159:D1607)),0),3),"Error!"))</f>
        <v/>
      </c>
      <c r="H159" s="18" t="str">
        <f>IF(OR(F159="Error!",G159="Error!"),"",IF(OR(B159="",C159="",D159="",E159=""),"",(F159+G159)/2))</f>
        <v/>
      </c>
      <c r="I159" s="14" t="str">
        <f>IF(H159="", "", IF(AND(H159&gt;=0.4, F159&gt;= 0.06,G159&gt;= 0.06), "Pass!", "Fail :("))</f>
        <v/>
      </c>
      <c r="J159" s="14" t="str">
        <f t="shared" si="4"/>
        <v/>
      </c>
      <c r="K159" s="14" t="str">
        <f t="shared" si="5"/>
        <v/>
      </c>
      <c r="L159" s="15" t="str">
        <f>IFERROR(IF(AND(H159&gt;=0.4,F159&gt;=0.06,G159&gt;=0.06),"",IF(AND(F159&lt;0.06, G159&gt;=0.06),"Does not meet minimum row standard",IF(AND(G159&lt;0.06, F159&gt;=0.06),"Does not meet minimum run standard",IF(AND(F159&lt;0.06, G159&lt;0.06), "Does not meet minimum standard", "Does not meet minimum average")))), "")</f>
        <v/>
      </c>
    </row>
    <row r="160" spans="6:12" x14ac:dyDescent="0.25">
      <c r="F160" s="18" t="str" cm="1">
        <f t="array" ref="F160">IF(OR(B160="", C160="", D160=""),"",IFERROR(INDEX('Data Tables'!F160:'Data Tables'!I964, MATCH(1, (B160='Data Tables'!G160:G964)*(J160='Data Tables'!F160:F964)*(_xlfn.NUMBERVALUE(D160)&lt;=_xlfn.NUMBERVALUE('Data Tables'!I160:I964)),0),3), "Error!"))</f>
        <v/>
      </c>
      <c r="G160" s="18" t="str" cm="1">
        <f t="array" ref="G160">IF(OR(B160="",C160="", E160=""),"",IFERROR(INDEX('Data Tables'!A160:D1608,MATCH(1,(B160='Data Tables'!B160:B1608)*(K160='Data Tables'!A160:A1608)*(_xlfn.NUMBERVALUE(E160)&lt;=_xlfn.NUMBERVALUE('Data Tables'!D160:D1608)),0),3),"Error!"))</f>
        <v/>
      </c>
      <c r="H160" s="18" t="str">
        <f>IF(OR(F160="Error!",G160="Error!"),"",IF(OR(B160="",C160="",D160="",E160=""),"",(F160+G160)/2))</f>
        <v/>
      </c>
      <c r="I160" s="14" t="str">
        <f>IF(H160="", "", IF(AND(H160&gt;=0.4, F160&gt;= 0.06,G160&gt;= 0.06), "Pass!", "Fail :("))</f>
        <v/>
      </c>
      <c r="J160" s="14" t="str">
        <f t="shared" si="4"/>
        <v/>
      </c>
      <c r="K160" s="14" t="str">
        <f t="shared" si="5"/>
        <v/>
      </c>
      <c r="L160" s="15" t="str">
        <f>IFERROR(IF(AND(H160&gt;=0.4,F160&gt;=0.06,G160&gt;=0.06),"",IF(AND(F160&lt;0.06, G160&gt;=0.06),"Does not meet minimum row standard",IF(AND(G160&lt;0.06, F160&gt;=0.06),"Does not meet minimum run standard",IF(AND(F160&lt;0.06, G160&lt;0.06), "Does not meet minimum standard", "Does not meet minimum average")))), "")</f>
        <v/>
      </c>
    </row>
    <row r="161" spans="6:12" x14ac:dyDescent="0.25">
      <c r="F161" s="18" t="str" cm="1">
        <f t="array" ref="F161">IF(OR(B161="", C161="", D161=""),"",IFERROR(INDEX('Data Tables'!F161:'Data Tables'!I965, MATCH(1, (B161='Data Tables'!G161:G965)*(J161='Data Tables'!F161:F965)*(_xlfn.NUMBERVALUE(D161)&lt;=_xlfn.NUMBERVALUE('Data Tables'!I161:I965)),0),3), "Error!"))</f>
        <v/>
      </c>
      <c r="G161" s="18" t="str" cm="1">
        <f t="array" ref="G161">IF(OR(B161="",C161="", E161=""),"",IFERROR(INDEX('Data Tables'!A161:D1609,MATCH(1,(B161='Data Tables'!B161:B1609)*(K161='Data Tables'!A161:A1609)*(_xlfn.NUMBERVALUE(E161)&lt;=_xlfn.NUMBERVALUE('Data Tables'!D161:D1609)),0),3),"Error!"))</f>
        <v/>
      </c>
      <c r="H161" s="18" t="str">
        <f>IF(OR(F161="Error!",G161="Error!"),"",IF(OR(B161="",C161="",D161="",E161=""),"",(F161+G161)/2))</f>
        <v/>
      </c>
      <c r="I161" s="14" t="str">
        <f>IF(H161="", "", IF(AND(H161&gt;=0.4, F161&gt;= 0.06,G161&gt;= 0.06), "Pass!", "Fail :("))</f>
        <v/>
      </c>
      <c r="J161" s="14" t="str">
        <f t="shared" si="4"/>
        <v/>
      </c>
      <c r="K161" s="14" t="str">
        <f t="shared" si="5"/>
        <v/>
      </c>
      <c r="L161" s="15" t="str">
        <f>IFERROR(IF(AND(H161&gt;=0.4,F161&gt;=0.06,G161&gt;=0.06),"",IF(AND(F161&lt;0.06, G161&gt;=0.06),"Does not meet minimum row standard",IF(AND(G161&lt;0.06, F161&gt;=0.06),"Does not meet minimum run standard",IF(AND(F161&lt;0.06, G161&lt;0.06), "Does not meet minimum standard", "Does not meet minimum average")))), "")</f>
        <v/>
      </c>
    </row>
    <row r="162" spans="6:12" x14ac:dyDescent="0.25">
      <c r="F162" s="18" t="str" cm="1">
        <f t="array" ref="F162">IF(OR(B162="", C162="", D162=""),"",IFERROR(INDEX('Data Tables'!F162:'Data Tables'!I966, MATCH(1, (B162='Data Tables'!G162:G966)*(J162='Data Tables'!F162:F966)*(_xlfn.NUMBERVALUE(D162)&lt;=_xlfn.NUMBERVALUE('Data Tables'!I162:I966)),0),3), "Error!"))</f>
        <v/>
      </c>
      <c r="G162" s="18" t="str" cm="1">
        <f t="array" ref="G162">IF(OR(B162="",C162="", E162=""),"",IFERROR(INDEX('Data Tables'!A162:D1610,MATCH(1,(B162='Data Tables'!B162:B1610)*(K162='Data Tables'!A162:A1610)*(_xlfn.NUMBERVALUE(E162)&lt;=_xlfn.NUMBERVALUE('Data Tables'!D162:D1610)),0),3),"Error!"))</f>
        <v/>
      </c>
      <c r="H162" s="18" t="str">
        <f>IF(OR(F162="Error!",G162="Error!"),"",IF(OR(B162="",C162="",D162="",E162=""),"",(F162+G162)/2))</f>
        <v/>
      </c>
      <c r="I162" s="14" t="str">
        <f>IF(H162="", "", IF(AND(H162&gt;=0.4, F162&gt;= 0.06,G162&gt;= 0.06), "Pass!", "Fail :("))</f>
        <v/>
      </c>
      <c r="J162" s="14" t="str">
        <f t="shared" si="4"/>
        <v/>
      </c>
      <c r="K162" s="14" t="str">
        <f t="shared" si="5"/>
        <v/>
      </c>
      <c r="L162" s="15" t="str">
        <f>IFERROR(IF(AND(H162&gt;=0.4,F162&gt;=0.06,G162&gt;=0.06),"",IF(AND(F162&lt;0.06, G162&gt;=0.06),"Does not meet minimum row standard",IF(AND(G162&lt;0.06, F162&gt;=0.06),"Does not meet minimum run standard",IF(AND(F162&lt;0.06, G162&lt;0.06), "Does not meet minimum standard", "Does not meet minimum average")))), "")</f>
        <v/>
      </c>
    </row>
    <row r="163" spans="6:12" x14ac:dyDescent="0.25">
      <c r="F163" s="18" t="str" cm="1">
        <f t="array" ref="F163">IF(OR(B163="", C163="", D163=""),"",IFERROR(INDEX('Data Tables'!F163:'Data Tables'!I967, MATCH(1, (B163='Data Tables'!G163:G967)*(J163='Data Tables'!F163:F967)*(_xlfn.NUMBERVALUE(D163)&lt;=_xlfn.NUMBERVALUE('Data Tables'!I163:I967)),0),3), "Error!"))</f>
        <v/>
      </c>
      <c r="G163" s="18" t="str" cm="1">
        <f t="array" ref="G163">IF(OR(B163="",C163="", E163=""),"",IFERROR(INDEX('Data Tables'!A163:D1611,MATCH(1,(B163='Data Tables'!B163:B1611)*(K163='Data Tables'!A163:A1611)*(_xlfn.NUMBERVALUE(E163)&lt;=_xlfn.NUMBERVALUE('Data Tables'!D163:D1611)),0),3),"Error!"))</f>
        <v/>
      </c>
      <c r="H163" s="18" t="str">
        <f>IF(OR(F163="Error!",G163="Error!"),"",IF(OR(B163="",C163="",D163="",E163=""),"",(F163+G163)/2))</f>
        <v/>
      </c>
      <c r="I163" s="14" t="str">
        <f>IF(H163="", "", IF(AND(H163&gt;=0.4, F163&gt;= 0.06,G163&gt;= 0.06), "Pass!", "Fail :("))</f>
        <v/>
      </c>
      <c r="J163" s="14" t="str">
        <f t="shared" si="4"/>
        <v/>
      </c>
      <c r="K163" s="14" t="str">
        <f t="shared" si="5"/>
        <v/>
      </c>
      <c r="L163" s="15" t="str">
        <f>IFERROR(IF(AND(H163&gt;=0.4,F163&gt;=0.06,G163&gt;=0.06),"",IF(AND(F163&lt;0.06, G163&gt;=0.06),"Does not meet minimum row standard",IF(AND(G163&lt;0.06, F163&gt;=0.06),"Does not meet minimum run standard",IF(AND(F163&lt;0.06, G163&lt;0.06), "Does not meet minimum standard", "Does not meet minimum average")))), "")</f>
        <v/>
      </c>
    </row>
    <row r="164" spans="6:12" x14ac:dyDescent="0.25">
      <c r="F164" s="18" t="str" cm="1">
        <f t="array" ref="F164">IF(OR(B164="", C164="", D164=""),"",IFERROR(INDEX('Data Tables'!F164:'Data Tables'!I968, MATCH(1, (B164='Data Tables'!G164:G968)*(J164='Data Tables'!F164:F968)*(_xlfn.NUMBERVALUE(D164)&lt;=_xlfn.NUMBERVALUE('Data Tables'!I164:I968)),0),3), "Error!"))</f>
        <v/>
      </c>
      <c r="G164" s="18" t="str" cm="1">
        <f t="array" ref="G164">IF(OR(B164="",C164="", E164=""),"",IFERROR(INDEX('Data Tables'!A164:D1612,MATCH(1,(B164='Data Tables'!B164:B1612)*(K164='Data Tables'!A164:A1612)*(_xlfn.NUMBERVALUE(E164)&lt;=_xlfn.NUMBERVALUE('Data Tables'!D164:D1612)),0),3),"Error!"))</f>
        <v/>
      </c>
      <c r="H164" s="18" t="str">
        <f>IF(OR(F164="Error!",G164="Error!"),"",IF(OR(B164="",C164="",D164="",E164=""),"",(F164+G164)/2))</f>
        <v/>
      </c>
      <c r="I164" s="14" t="str">
        <f>IF(H164="", "", IF(AND(H164&gt;=0.4, F164&gt;= 0.06,G164&gt;= 0.06), "Pass!", "Fail :("))</f>
        <v/>
      </c>
      <c r="J164" s="14" t="str">
        <f t="shared" si="4"/>
        <v/>
      </c>
      <c r="K164" s="14" t="str">
        <f t="shared" si="5"/>
        <v/>
      </c>
      <c r="L164" s="15" t="str">
        <f>IFERROR(IF(AND(H164&gt;=0.4,F164&gt;=0.06,G164&gt;=0.06),"",IF(AND(F164&lt;0.06, G164&gt;=0.06),"Does not meet minimum row standard",IF(AND(G164&lt;0.06, F164&gt;=0.06),"Does not meet minimum run standard",IF(AND(F164&lt;0.06, G164&lt;0.06), "Does not meet minimum standard", "Does not meet minimum average")))), "")</f>
        <v/>
      </c>
    </row>
    <row r="165" spans="6:12" x14ac:dyDescent="0.25">
      <c r="F165" s="18" t="str" cm="1">
        <f t="array" ref="F165">IF(OR(B165="", C165="", D165=""),"",IFERROR(INDEX('Data Tables'!F165:'Data Tables'!I969, MATCH(1, (B165='Data Tables'!G165:G969)*(J165='Data Tables'!F165:F969)*(_xlfn.NUMBERVALUE(D165)&lt;=_xlfn.NUMBERVALUE('Data Tables'!I165:I969)),0),3), "Error!"))</f>
        <v/>
      </c>
      <c r="G165" s="18" t="str" cm="1">
        <f t="array" ref="G165">IF(OR(B165="",C165="", E165=""),"",IFERROR(INDEX('Data Tables'!A165:D1613,MATCH(1,(B165='Data Tables'!B165:B1613)*(K165='Data Tables'!A165:A1613)*(_xlfn.NUMBERVALUE(E165)&lt;=_xlfn.NUMBERVALUE('Data Tables'!D165:D1613)),0),3),"Error!"))</f>
        <v/>
      </c>
      <c r="H165" s="18" t="str">
        <f>IF(OR(F165="Error!",G165="Error!"),"",IF(OR(B165="",C165="",D165="",E165=""),"",(F165+G165)/2))</f>
        <v/>
      </c>
      <c r="I165" s="14" t="str">
        <f>IF(H165="", "", IF(AND(H165&gt;=0.4, F165&gt;= 0.06,G165&gt;= 0.06), "Pass!", "Fail :("))</f>
        <v/>
      </c>
      <c r="J165" s="14" t="str">
        <f t="shared" si="4"/>
        <v/>
      </c>
      <c r="K165" s="14" t="str">
        <f t="shared" si="5"/>
        <v/>
      </c>
      <c r="L165" s="15" t="str">
        <f>IFERROR(IF(AND(H165&gt;=0.4,F165&gt;=0.06,G165&gt;=0.06),"",IF(AND(F165&lt;0.06, G165&gt;=0.06),"Does not meet minimum row standard",IF(AND(G165&lt;0.06, F165&gt;=0.06),"Does not meet minimum run standard",IF(AND(F165&lt;0.06, G165&lt;0.06), "Does not meet minimum standard", "Does not meet minimum average")))), "")</f>
        <v/>
      </c>
    </row>
    <row r="166" spans="6:12" x14ac:dyDescent="0.25">
      <c r="F166" s="18" t="str" cm="1">
        <f t="array" ref="F166">IF(OR(B166="", C166="", D166=""),"",IFERROR(INDEX('Data Tables'!F166:'Data Tables'!I970, MATCH(1, (B166='Data Tables'!G166:G970)*(J166='Data Tables'!F166:F970)*(_xlfn.NUMBERVALUE(D166)&lt;=_xlfn.NUMBERVALUE('Data Tables'!I166:I970)),0),3), "Error!"))</f>
        <v/>
      </c>
      <c r="G166" s="18" t="str" cm="1">
        <f t="array" ref="G166">IF(OR(B166="",C166="", E166=""),"",IFERROR(INDEX('Data Tables'!A166:D1614,MATCH(1,(B166='Data Tables'!B166:B1614)*(K166='Data Tables'!A166:A1614)*(_xlfn.NUMBERVALUE(E166)&lt;=_xlfn.NUMBERVALUE('Data Tables'!D166:D1614)),0),3),"Error!"))</f>
        <v/>
      </c>
      <c r="H166" s="18" t="str">
        <f>IF(OR(F166="Error!",G166="Error!"),"",IF(OR(B166="",C166="",D166="",E166=""),"",(F166+G166)/2))</f>
        <v/>
      </c>
      <c r="I166" s="14" t="str">
        <f>IF(H166="", "", IF(AND(H166&gt;=0.4, F166&gt;= 0.06,G166&gt;= 0.06), "Pass!", "Fail :("))</f>
        <v/>
      </c>
      <c r="J166" s="14" t="str">
        <f t="shared" si="4"/>
        <v/>
      </c>
      <c r="K166" s="14" t="str">
        <f t="shared" si="5"/>
        <v/>
      </c>
      <c r="L166" s="15" t="str">
        <f>IFERROR(IF(AND(H166&gt;=0.4,F166&gt;=0.06,G166&gt;=0.06),"",IF(AND(F166&lt;0.06, G166&gt;=0.06),"Does not meet minimum row standard",IF(AND(G166&lt;0.06, F166&gt;=0.06),"Does not meet minimum run standard",IF(AND(F166&lt;0.06, G166&lt;0.06), "Does not meet minimum standard", "Does not meet minimum average")))), "")</f>
        <v/>
      </c>
    </row>
    <row r="167" spans="6:12" x14ac:dyDescent="0.25">
      <c r="F167" s="18" t="str" cm="1">
        <f t="array" ref="F167">IF(OR(B167="", C167="", D167=""),"",IFERROR(INDEX('Data Tables'!F167:'Data Tables'!I971, MATCH(1, (B167='Data Tables'!G167:G971)*(J167='Data Tables'!F167:F971)*(_xlfn.NUMBERVALUE(D167)&lt;=_xlfn.NUMBERVALUE('Data Tables'!I167:I971)),0),3), "Error!"))</f>
        <v/>
      </c>
      <c r="G167" s="18" t="str" cm="1">
        <f t="array" ref="G167">IF(OR(B167="",C167="", E167=""),"",IFERROR(INDEX('Data Tables'!A167:D1615,MATCH(1,(B167='Data Tables'!B167:B1615)*(K167='Data Tables'!A167:A1615)*(_xlfn.NUMBERVALUE(E167)&lt;=_xlfn.NUMBERVALUE('Data Tables'!D167:D1615)),0),3),"Error!"))</f>
        <v/>
      </c>
      <c r="H167" s="18" t="str">
        <f>IF(OR(F167="Error!",G167="Error!"),"",IF(OR(B167="",C167="",D167="",E167=""),"",(F167+G167)/2))</f>
        <v/>
      </c>
      <c r="I167" s="14" t="str">
        <f>IF(H167="", "", IF(AND(H167&gt;=0.4, F167&gt;= 0.06,G167&gt;= 0.06), "Pass!", "Fail :("))</f>
        <v/>
      </c>
      <c r="J167" s="14" t="str">
        <f t="shared" si="4"/>
        <v/>
      </c>
      <c r="K167" s="14" t="str">
        <f t="shared" si="5"/>
        <v/>
      </c>
      <c r="L167" s="15" t="str">
        <f>IFERROR(IF(AND(H167&gt;=0.4,F167&gt;=0.06,G167&gt;=0.06),"",IF(AND(F167&lt;0.06, G167&gt;=0.06),"Does not meet minimum row standard",IF(AND(G167&lt;0.06, F167&gt;=0.06),"Does not meet minimum run standard",IF(AND(F167&lt;0.06, G167&lt;0.06), "Does not meet minimum standard", "Does not meet minimum average")))), "")</f>
        <v/>
      </c>
    </row>
    <row r="168" spans="6:12" x14ac:dyDescent="0.25">
      <c r="F168" s="18" t="str" cm="1">
        <f t="array" ref="F168">IF(OR(B168="", C168="", D168=""),"",IFERROR(INDEX('Data Tables'!F168:'Data Tables'!I972, MATCH(1, (B168='Data Tables'!G168:G972)*(J168='Data Tables'!F168:F972)*(_xlfn.NUMBERVALUE(D168)&lt;=_xlfn.NUMBERVALUE('Data Tables'!I168:I972)),0),3), "Error!"))</f>
        <v/>
      </c>
      <c r="G168" s="18" t="str" cm="1">
        <f t="array" ref="G168">IF(OR(B168="",C168="", E168=""),"",IFERROR(INDEX('Data Tables'!A168:D1616,MATCH(1,(B168='Data Tables'!B168:B1616)*(K168='Data Tables'!A168:A1616)*(_xlfn.NUMBERVALUE(E168)&lt;=_xlfn.NUMBERVALUE('Data Tables'!D168:D1616)),0),3),"Error!"))</f>
        <v/>
      </c>
      <c r="H168" s="18" t="str">
        <f>IF(OR(F168="Error!",G168="Error!"),"",IF(OR(B168="",C168="",D168="",E168=""),"",(F168+G168)/2))</f>
        <v/>
      </c>
      <c r="I168" s="14" t="str">
        <f>IF(H168="", "", IF(AND(H168&gt;=0.4, F168&gt;= 0.06,G168&gt;= 0.06), "Pass!", "Fail :("))</f>
        <v/>
      </c>
      <c r="J168" s="14" t="str">
        <f t="shared" si="4"/>
        <v/>
      </c>
      <c r="K168" s="14" t="str">
        <f t="shared" si="5"/>
        <v/>
      </c>
      <c r="L168" s="15" t="str">
        <f>IFERROR(IF(AND(H168&gt;=0.4,F168&gt;=0.06,G168&gt;=0.06),"",IF(AND(F168&lt;0.06, G168&gt;=0.06),"Does not meet minimum row standard",IF(AND(G168&lt;0.06, F168&gt;=0.06),"Does not meet minimum run standard",IF(AND(F168&lt;0.06, G168&lt;0.06), "Does not meet minimum standard", "Does not meet minimum average")))), "")</f>
        <v/>
      </c>
    </row>
    <row r="169" spans="6:12" x14ac:dyDescent="0.25">
      <c r="F169" s="18" t="str" cm="1">
        <f t="array" ref="F169">IF(OR(B169="", C169="", D169=""),"",IFERROR(INDEX('Data Tables'!F169:'Data Tables'!I973, MATCH(1, (B169='Data Tables'!G169:G973)*(J169='Data Tables'!F169:F973)*(_xlfn.NUMBERVALUE(D169)&lt;=_xlfn.NUMBERVALUE('Data Tables'!I169:I973)),0),3), "Error!"))</f>
        <v/>
      </c>
      <c r="G169" s="18" t="str" cm="1">
        <f t="array" ref="G169">IF(OR(B169="",C169="", E169=""),"",IFERROR(INDEX('Data Tables'!A169:D1617,MATCH(1,(B169='Data Tables'!B169:B1617)*(K169='Data Tables'!A169:A1617)*(_xlfn.NUMBERVALUE(E169)&lt;=_xlfn.NUMBERVALUE('Data Tables'!D169:D1617)),0),3),"Error!"))</f>
        <v/>
      </c>
      <c r="H169" s="18" t="str">
        <f>IF(OR(F169="Error!",G169="Error!"),"",IF(OR(B169="",C169="",D169="",E169=""),"",(F169+G169)/2))</f>
        <v/>
      </c>
      <c r="I169" s="14" t="str">
        <f>IF(H169="", "", IF(AND(H169&gt;=0.4, F169&gt;= 0.06,G169&gt;= 0.06), "Pass!", "Fail :("))</f>
        <v/>
      </c>
      <c r="J169" s="14" t="str">
        <f t="shared" si="4"/>
        <v/>
      </c>
      <c r="K169" s="14" t="str">
        <f t="shared" si="5"/>
        <v/>
      </c>
      <c r="L169" s="15" t="str">
        <f>IFERROR(IF(AND(H169&gt;=0.4,F169&gt;=0.06,G169&gt;=0.06),"",IF(AND(F169&lt;0.06, G169&gt;=0.06),"Does not meet minimum row standard",IF(AND(G169&lt;0.06, F169&gt;=0.06),"Does not meet minimum run standard",IF(AND(F169&lt;0.06, G169&lt;0.06), "Does not meet minimum standard", "Does not meet minimum average")))), "")</f>
        <v/>
      </c>
    </row>
    <row r="170" spans="6:12" x14ac:dyDescent="0.25">
      <c r="F170" s="18" t="str" cm="1">
        <f t="array" ref="F170">IF(OR(B170="", C170="", D170=""),"",IFERROR(INDEX('Data Tables'!F170:'Data Tables'!I974, MATCH(1, (B170='Data Tables'!G170:G974)*(J170='Data Tables'!F170:F974)*(_xlfn.NUMBERVALUE(D170)&lt;=_xlfn.NUMBERVALUE('Data Tables'!I170:I974)),0),3), "Error!"))</f>
        <v/>
      </c>
      <c r="G170" s="18" t="str" cm="1">
        <f t="array" ref="G170">IF(OR(B170="",C170="", E170=""),"",IFERROR(INDEX('Data Tables'!A170:D1618,MATCH(1,(B170='Data Tables'!B170:B1618)*(K170='Data Tables'!A170:A1618)*(_xlfn.NUMBERVALUE(E170)&lt;=_xlfn.NUMBERVALUE('Data Tables'!D170:D1618)),0),3),"Error!"))</f>
        <v/>
      </c>
      <c r="H170" s="18" t="str">
        <f>IF(OR(F170="Error!",G170="Error!"),"",IF(OR(B170="",C170="",D170="",E170=""),"",(F170+G170)/2))</f>
        <v/>
      </c>
      <c r="I170" s="14" t="str">
        <f>IF(H170="", "", IF(AND(H170&gt;=0.4, F170&gt;= 0.06,G170&gt;= 0.06), "Pass!", "Fail :("))</f>
        <v/>
      </c>
      <c r="J170" s="14" t="str">
        <f t="shared" si="4"/>
        <v/>
      </c>
      <c r="K170" s="14" t="str">
        <f t="shared" si="5"/>
        <v/>
      </c>
      <c r="L170" s="15" t="str">
        <f>IFERROR(IF(AND(H170&gt;=0.4,F170&gt;=0.06,G170&gt;=0.06),"",IF(AND(F170&lt;0.06, G170&gt;=0.06),"Does not meet minimum row standard",IF(AND(G170&lt;0.06, F170&gt;=0.06),"Does not meet minimum run standard",IF(AND(F170&lt;0.06, G170&lt;0.06), "Does not meet minimum standard", "Does not meet minimum average")))), "")</f>
        <v/>
      </c>
    </row>
    <row r="171" spans="6:12" x14ac:dyDescent="0.25">
      <c r="F171" s="18" t="str" cm="1">
        <f t="array" ref="F171">IF(OR(B171="", C171="", D171=""),"",IFERROR(INDEX('Data Tables'!F171:'Data Tables'!I975, MATCH(1, (B171='Data Tables'!G171:G975)*(J171='Data Tables'!F171:F975)*(_xlfn.NUMBERVALUE(D171)&lt;=_xlfn.NUMBERVALUE('Data Tables'!I171:I975)),0),3), "Error!"))</f>
        <v/>
      </c>
      <c r="G171" s="18" t="str" cm="1">
        <f t="array" ref="G171">IF(OR(B171="",C171="", E171=""),"",IFERROR(INDEX('Data Tables'!A171:D1619,MATCH(1,(B171='Data Tables'!B171:B1619)*(K171='Data Tables'!A171:A1619)*(_xlfn.NUMBERVALUE(E171)&lt;=_xlfn.NUMBERVALUE('Data Tables'!D171:D1619)),0),3),"Error!"))</f>
        <v/>
      </c>
      <c r="H171" s="18" t="str">
        <f>IF(OR(F171="Error!",G171="Error!"),"",IF(OR(B171="",C171="",D171="",E171=""),"",(F171+G171)/2))</f>
        <v/>
      </c>
      <c r="I171" s="14" t="str">
        <f>IF(H171="", "", IF(AND(H171&gt;=0.4, F171&gt;= 0.06,G171&gt;= 0.06), "Pass!", "Fail :("))</f>
        <v/>
      </c>
      <c r="J171" s="14" t="str">
        <f t="shared" si="4"/>
        <v/>
      </c>
      <c r="K171" s="14" t="str">
        <f t="shared" si="5"/>
        <v/>
      </c>
      <c r="L171" s="15" t="str">
        <f>IFERROR(IF(AND(H171&gt;=0.4,F171&gt;=0.06,G171&gt;=0.06),"",IF(AND(F171&lt;0.06, G171&gt;=0.06),"Does not meet minimum row standard",IF(AND(G171&lt;0.06, F171&gt;=0.06),"Does not meet minimum run standard",IF(AND(F171&lt;0.06, G171&lt;0.06), "Does not meet minimum standard", "Does not meet minimum average")))), "")</f>
        <v/>
      </c>
    </row>
    <row r="172" spans="6:12" x14ac:dyDescent="0.25">
      <c r="F172" s="18" t="str" cm="1">
        <f t="array" ref="F172">IF(OR(B172="", C172="", D172=""),"",IFERROR(INDEX('Data Tables'!F172:'Data Tables'!I976, MATCH(1, (B172='Data Tables'!G172:G976)*(J172='Data Tables'!F172:F976)*(_xlfn.NUMBERVALUE(D172)&lt;=_xlfn.NUMBERVALUE('Data Tables'!I172:I976)),0),3), "Error!"))</f>
        <v/>
      </c>
      <c r="G172" s="18" t="str" cm="1">
        <f t="array" ref="G172">IF(OR(B172="",C172="", E172=""),"",IFERROR(INDEX('Data Tables'!A172:D1620,MATCH(1,(B172='Data Tables'!B172:B1620)*(K172='Data Tables'!A172:A1620)*(_xlfn.NUMBERVALUE(E172)&lt;=_xlfn.NUMBERVALUE('Data Tables'!D172:D1620)),0),3),"Error!"))</f>
        <v/>
      </c>
      <c r="H172" s="18" t="str">
        <f>IF(OR(F172="Error!",G172="Error!"),"",IF(OR(B172="",C172="",D172="",E172=""),"",(F172+G172)/2))</f>
        <v/>
      </c>
      <c r="I172" s="14" t="str">
        <f>IF(H172="", "", IF(AND(H172&gt;=0.4, F172&gt;= 0.06,G172&gt;= 0.06), "Pass!", "Fail :("))</f>
        <v/>
      </c>
      <c r="J172" s="14" t="str">
        <f t="shared" si="4"/>
        <v/>
      </c>
      <c r="K172" s="14" t="str">
        <f t="shared" si="5"/>
        <v/>
      </c>
      <c r="L172" s="15" t="str">
        <f>IFERROR(IF(AND(H172&gt;=0.4,F172&gt;=0.06,G172&gt;=0.06),"",IF(AND(F172&lt;0.06, G172&gt;=0.06),"Does not meet minimum row standard",IF(AND(G172&lt;0.06, F172&gt;=0.06),"Does not meet minimum run standard",IF(AND(F172&lt;0.06, G172&lt;0.06), "Does not meet minimum standard", "Does not meet minimum average")))), "")</f>
        <v/>
      </c>
    </row>
    <row r="173" spans="6:12" x14ac:dyDescent="0.25">
      <c r="F173" s="18" t="str" cm="1">
        <f t="array" ref="F173">IF(OR(B173="", C173="", D173=""),"",IFERROR(INDEX('Data Tables'!F173:'Data Tables'!I977, MATCH(1, (B173='Data Tables'!G173:G977)*(J173='Data Tables'!F173:F977)*(_xlfn.NUMBERVALUE(D173)&lt;=_xlfn.NUMBERVALUE('Data Tables'!I173:I977)),0),3), "Error!"))</f>
        <v/>
      </c>
      <c r="G173" s="18" t="str" cm="1">
        <f t="array" ref="G173">IF(OR(B173="",C173="", E173=""),"",IFERROR(INDEX('Data Tables'!A173:D1621,MATCH(1,(B173='Data Tables'!B173:B1621)*(K173='Data Tables'!A173:A1621)*(_xlfn.NUMBERVALUE(E173)&lt;=_xlfn.NUMBERVALUE('Data Tables'!D173:D1621)),0),3),"Error!"))</f>
        <v/>
      </c>
      <c r="H173" s="18" t="str">
        <f>IF(OR(F173="Error!",G173="Error!"),"",IF(OR(B173="",C173="",D173="",E173=""),"",(F173+G173)/2))</f>
        <v/>
      </c>
      <c r="I173" s="14" t="str">
        <f>IF(H173="", "", IF(AND(H173&gt;=0.4, F173&gt;= 0.06,G173&gt;= 0.06), "Pass!", "Fail :("))</f>
        <v/>
      </c>
      <c r="J173" s="14" t="str">
        <f t="shared" si="4"/>
        <v/>
      </c>
      <c r="K173" s="14" t="str">
        <f t="shared" si="5"/>
        <v/>
      </c>
      <c r="L173" s="15" t="str">
        <f>IFERROR(IF(AND(H173&gt;=0.4,F173&gt;=0.06,G173&gt;=0.06),"",IF(AND(F173&lt;0.06, G173&gt;=0.06),"Does not meet minimum row standard",IF(AND(G173&lt;0.06, F173&gt;=0.06),"Does not meet minimum run standard",IF(AND(F173&lt;0.06, G173&lt;0.06), "Does not meet minimum standard", "Does not meet minimum average")))), "")</f>
        <v/>
      </c>
    </row>
    <row r="174" spans="6:12" x14ac:dyDescent="0.25">
      <c r="F174" s="18" t="str" cm="1">
        <f t="array" ref="F174">IF(OR(B174="", C174="", D174=""),"",IFERROR(INDEX('Data Tables'!F174:'Data Tables'!I978, MATCH(1, (B174='Data Tables'!G174:G978)*(J174='Data Tables'!F174:F978)*(_xlfn.NUMBERVALUE(D174)&lt;=_xlfn.NUMBERVALUE('Data Tables'!I174:I978)),0),3), "Error!"))</f>
        <v/>
      </c>
      <c r="G174" s="18" t="str" cm="1">
        <f t="array" ref="G174">IF(OR(B174="",C174="", E174=""),"",IFERROR(INDEX('Data Tables'!A174:D1622,MATCH(1,(B174='Data Tables'!B174:B1622)*(K174='Data Tables'!A174:A1622)*(_xlfn.NUMBERVALUE(E174)&lt;=_xlfn.NUMBERVALUE('Data Tables'!D174:D1622)),0),3),"Error!"))</f>
        <v/>
      </c>
      <c r="H174" s="18" t="str">
        <f>IF(OR(F174="Error!",G174="Error!"),"",IF(OR(B174="",C174="",D174="",E174=""),"",(F174+G174)/2))</f>
        <v/>
      </c>
      <c r="I174" s="14" t="str">
        <f>IF(H174="", "", IF(AND(H174&gt;=0.4, F174&gt;= 0.06,G174&gt;= 0.06), "Pass!", "Fail :("))</f>
        <v/>
      </c>
      <c r="J174" s="14" t="str">
        <f t="shared" si="4"/>
        <v/>
      </c>
      <c r="K174" s="14" t="str">
        <f t="shared" si="5"/>
        <v/>
      </c>
      <c r="L174" s="15" t="str">
        <f>IFERROR(IF(AND(H174&gt;=0.4,F174&gt;=0.06,G174&gt;=0.06),"",IF(AND(F174&lt;0.06, G174&gt;=0.06),"Does not meet minimum row standard",IF(AND(G174&lt;0.06, F174&gt;=0.06),"Does not meet minimum run standard",IF(AND(F174&lt;0.06, G174&lt;0.06), "Does not meet minimum standard", "Does not meet minimum average")))), "")</f>
        <v/>
      </c>
    </row>
    <row r="175" spans="6:12" x14ac:dyDescent="0.25">
      <c r="F175" s="18" t="str" cm="1">
        <f t="array" ref="F175">IF(OR(B175="", C175="", D175=""),"",IFERROR(INDEX('Data Tables'!F175:'Data Tables'!I979, MATCH(1, (B175='Data Tables'!G175:G979)*(J175='Data Tables'!F175:F979)*(_xlfn.NUMBERVALUE(D175)&lt;=_xlfn.NUMBERVALUE('Data Tables'!I175:I979)),0),3), "Error!"))</f>
        <v/>
      </c>
      <c r="G175" s="18" t="str" cm="1">
        <f t="array" ref="G175">IF(OR(B175="",C175="", E175=""),"",IFERROR(INDEX('Data Tables'!A175:D1623,MATCH(1,(B175='Data Tables'!B175:B1623)*(K175='Data Tables'!A175:A1623)*(_xlfn.NUMBERVALUE(E175)&lt;=_xlfn.NUMBERVALUE('Data Tables'!D175:D1623)),0),3),"Error!"))</f>
        <v/>
      </c>
      <c r="H175" s="18" t="str">
        <f>IF(OR(F175="Error!",G175="Error!"),"",IF(OR(B175="",C175="",D175="",E175=""),"",(F175+G175)/2))</f>
        <v/>
      </c>
      <c r="I175" s="14" t="str">
        <f>IF(H175="", "", IF(AND(H175&gt;=0.4, F175&gt;= 0.06,G175&gt;= 0.06), "Pass!", "Fail :("))</f>
        <v/>
      </c>
      <c r="J175" s="14" t="str">
        <f t="shared" si="4"/>
        <v/>
      </c>
      <c r="K175" s="14" t="str">
        <f t="shared" si="5"/>
        <v/>
      </c>
      <c r="L175" s="15" t="str">
        <f>IFERROR(IF(AND(H175&gt;=0.4,F175&gt;=0.06,G175&gt;=0.06),"",IF(AND(F175&lt;0.06, G175&gt;=0.06),"Does not meet minimum row standard",IF(AND(G175&lt;0.06, F175&gt;=0.06),"Does not meet minimum run standard",IF(AND(F175&lt;0.06, G175&lt;0.06), "Does not meet minimum standard", "Does not meet minimum average")))), "")</f>
        <v/>
      </c>
    </row>
    <row r="176" spans="6:12" x14ac:dyDescent="0.25">
      <c r="F176" s="18" t="str" cm="1">
        <f t="array" ref="F176">IF(OR(B176="", C176="", D176=""),"",IFERROR(INDEX('Data Tables'!F176:'Data Tables'!I980, MATCH(1, (B176='Data Tables'!G176:G980)*(J176='Data Tables'!F176:F980)*(_xlfn.NUMBERVALUE(D176)&lt;=_xlfn.NUMBERVALUE('Data Tables'!I176:I980)),0),3), "Error!"))</f>
        <v/>
      </c>
      <c r="G176" s="18" t="str" cm="1">
        <f t="array" ref="G176">IF(OR(B176="",C176="", E176=""),"",IFERROR(INDEX('Data Tables'!A176:D1624,MATCH(1,(B176='Data Tables'!B176:B1624)*(K176='Data Tables'!A176:A1624)*(_xlfn.NUMBERVALUE(E176)&lt;=_xlfn.NUMBERVALUE('Data Tables'!D176:D1624)),0),3),"Error!"))</f>
        <v/>
      </c>
      <c r="H176" s="18" t="str">
        <f>IF(OR(F176="Error!",G176="Error!"),"",IF(OR(B176="",C176="",D176="",E176=""),"",(F176+G176)/2))</f>
        <v/>
      </c>
      <c r="I176" s="14" t="str">
        <f>IF(H176="", "", IF(AND(H176&gt;=0.4, F176&gt;= 0.06,G176&gt;= 0.06), "Pass!", "Fail :("))</f>
        <v/>
      </c>
      <c r="J176" s="14" t="str">
        <f t="shared" si="4"/>
        <v/>
      </c>
      <c r="K176" s="14" t="str">
        <f t="shared" si="5"/>
        <v/>
      </c>
      <c r="L176" s="15" t="str">
        <f>IFERROR(IF(AND(H176&gt;=0.4,F176&gt;=0.06,G176&gt;=0.06),"",IF(AND(F176&lt;0.06, G176&gt;=0.06),"Does not meet minimum row standard",IF(AND(G176&lt;0.06, F176&gt;=0.06),"Does not meet minimum run standard",IF(AND(F176&lt;0.06, G176&lt;0.06), "Does not meet minimum standard", "Does not meet minimum average")))), "")</f>
        <v/>
      </c>
    </row>
    <row r="177" spans="6:12" x14ac:dyDescent="0.25">
      <c r="F177" s="18" t="str" cm="1">
        <f t="array" ref="F177">IF(OR(B177="", C177="", D177=""),"",IFERROR(INDEX('Data Tables'!F177:'Data Tables'!I981, MATCH(1, (B177='Data Tables'!G177:G981)*(J177='Data Tables'!F177:F981)*(_xlfn.NUMBERVALUE(D177)&lt;=_xlfn.NUMBERVALUE('Data Tables'!I177:I981)),0),3), "Error!"))</f>
        <v/>
      </c>
      <c r="G177" s="18" t="str" cm="1">
        <f t="array" ref="G177">IF(OR(B177="",C177="", E177=""),"",IFERROR(INDEX('Data Tables'!A177:D1625,MATCH(1,(B177='Data Tables'!B177:B1625)*(K177='Data Tables'!A177:A1625)*(_xlfn.NUMBERVALUE(E177)&lt;=_xlfn.NUMBERVALUE('Data Tables'!D177:D1625)),0),3),"Error!"))</f>
        <v/>
      </c>
      <c r="H177" s="18" t="str">
        <f>IF(OR(F177="Error!",G177="Error!"),"",IF(OR(B177="",C177="",D177="",E177=""),"",(F177+G177)/2))</f>
        <v/>
      </c>
      <c r="I177" s="14" t="str">
        <f>IF(H177="", "", IF(AND(H177&gt;=0.4, F177&gt;= 0.06,G177&gt;= 0.06), "Pass!", "Fail :("))</f>
        <v/>
      </c>
      <c r="J177" s="14" t="str">
        <f t="shared" si="4"/>
        <v/>
      </c>
      <c r="K177" s="14" t="str">
        <f t="shared" si="5"/>
        <v/>
      </c>
      <c r="L177" s="15" t="str">
        <f>IFERROR(IF(AND(H177&gt;=0.4,F177&gt;=0.06,G177&gt;=0.06),"",IF(AND(F177&lt;0.06, G177&gt;=0.06),"Does not meet minimum row standard",IF(AND(G177&lt;0.06, F177&gt;=0.06),"Does not meet minimum run standard",IF(AND(F177&lt;0.06, G177&lt;0.06), "Does not meet minimum standard", "Does not meet minimum average")))), "")</f>
        <v/>
      </c>
    </row>
    <row r="178" spans="6:12" x14ac:dyDescent="0.25">
      <c r="F178" s="18" t="str" cm="1">
        <f t="array" ref="F178">IF(OR(B178="", C178="", D178=""),"",IFERROR(INDEX('Data Tables'!F178:'Data Tables'!I982, MATCH(1, (B178='Data Tables'!G178:G982)*(J178='Data Tables'!F178:F982)*(_xlfn.NUMBERVALUE(D178)&lt;=_xlfn.NUMBERVALUE('Data Tables'!I178:I982)),0),3), "Error!"))</f>
        <v/>
      </c>
      <c r="G178" s="18" t="str" cm="1">
        <f t="array" ref="G178">IF(OR(B178="",C178="", E178=""),"",IFERROR(INDEX('Data Tables'!A178:D1626,MATCH(1,(B178='Data Tables'!B178:B1626)*(K178='Data Tables'!A178:A1626)*(_xlfn.NUMBERVALUE(E178)&lt;=_xlfn.NUMBERVALUE('Data Tables'!D178:D1626)),0),3),"Error!"))</f>
        <v/>
      </c>
      <c r="H178" s="18" t="str">
        <f>IF(OR(F178="Error!",G178="Error!"),"",IF(OR(B178="",C178="",D178="",E178=""),"",(F178+G178)/2))</f>
        <v/>
      </c>
      <c r="I178" s="14" t="str">
        <f>IF(H178="", "", IF(AND(H178&gt;=0.4, F178&gt;= 0.06,G178&gt;= 0.06), "Pass!", "Fail :("))</f>
        <v/>
      </c>
      <c r="J178" s="14" t="str">
        <f t="shared" si="4"/>
        <v/>
      </c>
      <c r="K178" s="14" t="str">
        <f t="shared" si="5"/>
        <v/>
      </c>
      <c r="L178" s="15" t="str">
        <f>IFERROR(IF(AND(H178&gt;=0.4,F178&gt;=0.06,G178&gt;=0.06),"",IF(AND(F178&lt;0.06, G178&gt;=0.06),"Does not meet minimum row standard",IF(AND(G178&lt;0.06, F178&gt;=0.06),"Does not meet minimum run standard",IF(AND(F178&lt;0.06, G178&lt;0.06), "Does not meet minimum standard", "Does not meet minimum average")))), "")</f>
        <v/>
      </c>
    </row>
    <row r="179" spans="6:12" x14ac:dyDescent="0.25">
      <c r="F179" s="18" t="str" cm="1">
        <f t="array" ref="F179">IF(OR(B179="", C179="", D179=""),"",IFERROR(INDEX('Data Tables'!F179:'Data Tables'!I983, MATCH(1, (B179='Data Tables'!G179:G983)*(J179='Data Tables'!F179:F983)*(_xlfn.NUMBERVALUE(D179)&lt;=_xlfn.NUMBERVALUE('Data Tables'!I179:I983)),0),3), "Error!"))</f>
        <v/>
      </c>
      <c r="G179" s="18" t="str" cm="1">
        <f t="array" ref="G179">IF(OR(B179="",C179="", E179=""),"",IFERROR(INDEX('Data Tables'!A179:D1627,MATCH(1,(B179='Data Tables'!B179:B1627)*(K179='Data Tables'!A179:A1627)*(_xlfn.NUMBERVALUE(E179)&lt;=_xlfn.NUMBERVALUE('Data Tables'!D179:D1627)),0),3),"Error!"))</f>
        <v/>
      </c>
      <c r="H179" s="18" t="str">
        <f>IF(OR(F179="Error!",G179="Error!"),"",IF(OR(B179="",C179="",D179="",E179=""),"",(F179+G179)/2))</f>
        <v/>
      </c>
      <c r="I179" s="14" t="str">
        <f>IF(H179="", "", IF(AND(H179&gt;=0.4, F179&gt;= 0.06,G179&gt;= 0.06), "Pass!", "Fail :("))</f>
        <v/>
      </c>
      <c r="J179" s="14" t="str">
        <f t="shared" si="4"/>
        <v/>
      </c>
      <c r="K179" s="14" t="str">
        <f t="shared" si="5"/>
        <v/>
      </c>
      <c r="L179" s="15" t="str">
        <f>IFERROR(IF(AND(H179&gt;=0.4,F179&gt;=0.06,G179&gt;=0.06),"",IF(AND(F179&lt;0.06, G179&gt;=0.06),"Does not meet minimum row standard",IF(AND(G179&lt;0.06, F179&gt;=0.06),"Does not meet minimum run standard",IF(AND(F179&lt;0.06, G179&lt;0.06), "Does not meet minimum standard", "Does not meet minimum average")))), "")</f>
        <v/>
      </c>
    </row>
    <row r="180" spans="6:12" x14ac:dyDescent="0.25">
      <c r="F180" s="18" t="str" cm="1">
        <f t="array" ref="F180">IF(OR(B180="", C180="", D180=""),"",IFERROR(INDEX('Data Tables'!F180:'Data Tables'!I984, MATCH(1, (B180='Data Tables'!G180:G984)*(J180='Data Tables'!F180:F984)*(_xlfn.NUMBERVALUE(D180)&lt;=_xlfn.NUMBERVALUE('Data Tables'!I180:I984)),0),3), "Error!"))</f>
        <v/>
      </c>
      <c r="G180" s="18" t="str" cm="1">
        <f t="array" ref="G180">IF(OR(B180="",C180="", E180=""),"",IFERROR(INDEX('Data Tables'!A180:D1628,MATCH(1,(B180='Data Tables'!B180:B1628)*(K180='Data Tables'!A180:A1628)*(_xlfn.NUMBERVALUE(E180)&lt;=_xlfn.NUMBERVALUE('Data Tables'!D180:D1628)),0),3),"Error!"))</f>
        <v/>
      </c>
      <c r="H180" s="18" t="str">
        <f>IF(OR(F180="Error!",G180="Error!"),"",IF(OR(B180="",C180="",D180="",E180=""),"",(F180+G180)/2))</f>
        <v/>
      </c>
      <c r="I180" s="14" t="str">
        <f>IF(H180="", "", IF(AND(H180&gt;=0.4, F180&gt;= 0.06,G180&gt;= 0.06), "Pass!", "Fail :("))</f>
        <v/>
      </c>
      <c r="J180" s="14" t="str">
        <f t="shared" si="4"/>
        <v/>
      </c>
      <c r="K180" s="14" t="str">
        <f t="shared" si="5"/>
        <v/>
      </c>
      <c r="L180" s="15" t="str">
        <f>IFERROR(IF(AND(H180&gt;=0.4,F180&gt;=0.06,G180&gt;=0.06),"",IF(AND(F180&lt;0.06, G180&gt;=0.06),"Does not meet minimum row standard",IF(AND(G180&lt;0.06, F180&gt;=0.06),"Does not meet minimum run standard",IF(AND(F180&lt;0.06, G180&lt;0.06), "Does not meet minimum standard", "Does not meet minimum average")))), "")</f>
        <v/>
      </c>
    </row>
    <row r="181" spans="6:12" x14ac:dyDescent="0.25">
      <c r="F181" s="18" t="str" cm="1">
        <f t="array" ref="F181">IF(OR(B181="", C181="", D181=""),"",IFERROR(INDEX('Data Tables'!F181:'Data Tables'!I985, MATCH(1, (B181='Data Tables'!G181:G985)*(J181='Data Tables'!F181:F985)*(_xlfn.NUMBERVALUE(D181)&lt;=_xlfn.NUMBERVALUE('Data Tables'!I181:I985)),0),3), "Error!"))</f>
        <v/>
      </c>
      <c r="G181" s="18" t="str" cm="1">
        <f t="array" ref="G181">IF(OR(B181="",C181="", E181=""),"",IFERROR(INDEX('Data Tables'!A181:D1629,MATCH(1,(B181='Data Tables'!B181:B1629)*(K181='Data Tables'!A181:A1629)*(_xlfn.NUMBERVALUE(E181)&lt;=_xlfn.NUMBERVALUE('Data Tables'!D181:D1629)),0),3),"Error!"))</f>
        <v/>
      </c>
      <c r="H181" s="18" t="str">
        <f>IF(OR(F181="Error!",G181="Error!"),"",IF(OR(B181="",C181="",D181="",E181=""),"",(F181+G181)/2))</f>
        <v/>
      </c>
      <c r="I181" s="14" t="str">
        <f>IF(H181="", "", IF(AND(H181&gt;=0.4, F181&gt;= 0.06,G181&gt;= 0.06), "Pass!", "Fail :("))</f>
        <v/>
      </c>
      <c r="J181" s="14" t="str">
        <f t="shared" si="4"/>
        <v/>
      </c>
      <c r="K181" s="14" t="str">
        <f t="shared" si="5"/>
        <v/>
      </c>
      <c r="L181" s="15" t="str">
        <f>IFERROR(IF(AND(H181&gt;=0.4,F181&gt;=0.06,G181&gt;=0.06),"",IF(AND(F181&lt;0.06, G181&gt;=0.06),"Does not meet minimum row standard",IF(AND(G181&lt;0.06, F181&gt;=0.06),"Does not meet minimum run standard",IF(AND(F181&lt;0.06, G181&lt;0.06), "Does not meet minimum standard", "Does not meet minimum average")))), "")</f>
        <v/>
      </c>
    </row>
    <row r="182" spans="6:12" x14ac:dyDescent="0.25">
      <c r="F182" s="18" t="str" cm="1">
        <f t="array" ref="F182">IF(OR(B182="", C182="", D182=""),"",IFERROR(INDEX('Data Tables'!F182:'Data Tables'!I986, MATCH(1, (B182='Data Tables'!G182:G986)*(J182='Data Tables'!F182:F986)*(_xlfn.NUMBERVALUE(D182)&lt;=_xlfn.NUMBERVALUE('Data Tables'!I182:I986)),0),3), "Error!"))</f>
        <v/>
      </c>
      <c r="G182" s="18" t="str" cm="1">
        <f t="array" ref="G182">IF(OR(B182="",C182="", E182=""),"",IFERROR(INDEX('Data Tables'!A182:D1630,MATCH(1,(B182='Data Tables'!B182:B1630)*(K182='Data Tables'!A182:A1630)*(_xlfn.NUMBERVALUE(E182)&lt;=_xlfn.NUMBERVALUE('Data Tables'!D182:D1630)),0),3),"Error!"))</f>
        <v/>
      </c>
      <c r="H182" s="18" t="str">
        <f>IF(OR(F182="Error!",G182="Error!"),"",IF(OR(B182="",C182="",D182="",E182=""),"",(F182+G182)/2))</f>
        <v/>
      </c>
      <c r="I182" s="14" t="str">
        <f>IF(H182="", "", IF(AND(H182&gt;=0.4, F182&gt;= 0.06,G182&gt;= 0.06), "Pass!", "Fail :("))</f>
        <v/>
      </c>
      <c r="J182" s="14" t="str">
        <f t="shared" si="4"/>
        <v/>
      </c>
      <c r="K182" s="14" t="str">
        <f t="shared" si="5"/>
        <v/>
      </c>
      <c r="L182" s="15" t="str">
        <f>IFERROR(IF(AND(H182&gt;=0.4,F182&gt;=0.06,G182&gt;=0.06),"",IF(AND(F182&lt;0.06, G182&gt;=0.06),"Does not meet minimum row standard",IF(AND(G182&lt;0.06, F182&gt;=0.06),"Does not meet minimum run standard",IF(AND(F182&lt;0.06, G182&lt;0.06), "Does not meet minimum standard", "Does not meet minimum average")))), "")</f>
        <v/>
      </c>
    </row>
    <row r="183" spans="6:12" x14ac:dyDescent="0.25">
      <c r="F183" s="18" t="str" cm="1">
        <f t="array" ref="F183">IF(OR(B183="", C183="", D183=""),"",IFERROR(INDEX('Data Tables'!F183:'Data Tables'!I987, MATCH(1, (B183='Data Tables'!G183:G987)*(J183='Data Tables'!F183:F987)*(_xlfn.NUMBERVALUE(D183)&lt;=_xlfn.NUMBERVALUE('Data Tables'!I183:I987)),0),3), "Error!"))</f>
        <v/>
      </c>
      <c r="G183" s="18" t="str" cm="1">
        <f t="array" ref="G183">IF(OR(B183="",C183="", E183=""),"",IFERROR(INDEX('Data Tables'!A183:D1631,MATCH(1,(B183='Data Tables'!B183:B1631)*(K183='Data Tables'!A183:A1631)*(_xlfn.NUMBERVALUE(E183)&lt;=_xlfn.NUMBERVALUE('Data Tables'!D183:D1631)),0),3),"Error!"))</f>
        <v/>
      </c>
      <c r="H183" s="18" t="str">
        <f>IF(OR(F183="Error!",G183="Error!"),"",IF(OR(B183="",C183="",D183="",E183=""),"",(F183+G183)/2))</f>
        <v/>
      </c>
      <c r="I183" s="14" t="str">
        <f>IF(H183="", "", IF(AND(H183&gt;=0.4, F183&gt;= 0.06,G183&gt;= 0.06), "Pass!", "Fail :("))</f>
        <v/>
      </c>
      <c r="J183" s="14" t="str">
        <f t="shared" si="4"/>
        <v/>
      </c>
      <c r="K183" s="14" t="str">
        <f t="shared" si="5"/>
        <v/>
      </c>
      <c r="L183" s="15" t="str">
        <f>IFERROR(IF(AND(H183&gt;=0.4,F183&gt;=0.06,G183&gt;=0.06),"",IF(AND(F183&lt;0.06, G183&gt;=0.06),"Does not meet minimum row standard",IF(AND(G183&lt;0.06, F183&gt;=0.06),"Does not meet minimum run standard",IF(AND(F183&lt;0.06, G183&lt;0.06), "Does not meet minimum standard", "Does not meet minimum average")))), "")</f>
        <v/>
      </c>
    </row>
    <row r="184" spans="6:12" x14ac:dyDescent="0.25">
      <c r="F184" s="18" t="str" cm="1">
        <f t="array" ref="F184">IF(OR(B184="", C184="", D184=""),"",IFERROR(INDEX('Data Tables'!F184:'Data Tables'!I988, MATCH(1, (B184='Data Tables'!G184:G988)*(J184='Data Tables'!F184:F988)*(_xlfn.NUMBERVALUE(D184)&lt;=_xlfn.NUMBERVALUE('Data Tables'!I184:I988)),0),3), "Error!"))</f>
        <v/>
      </c>
      <c r="G184" s="18" t="str" cm="1">
        <f t="array" ref="G184">IF(OR(B184="",C184="", E184=""),"",IFERROR(INDEX('Data Tables'!A184:D1632,MATCH(1,(B184='Data Tables'!B184:B1632)*(K184='Data Tables'!A184:A1632)*(_xlfn.NUMBERVALUE(E184)&lt;=_xlfn.NUMBERVALUE('Data Tables'!D184:D1632)),0),3),"Error!"))</f>
        <v/>
      </c>
      <c r="H184" s="18" t="str">
        <f>IF(OR(F184="Error!",G184="Error!"),"",IF(OR(B184="",C184="",D184="",E184=""),"",(F184+G184)/2))</f>
        <v/>
      </c>
      <c r="I184" s="14" t="str">
        <f>IF(H184="", "", IF(AND(H184&gt;=0.4, F184&gt;= 0.06,G184&gt;= 0.06), "Pass!", "Fail :("))</f>
        <v/>
      </c>
      <c r="J184" s="14" t="str">
        <f t="shared" si="4"/>
        <v/>
      </c>
      <c r="K184" s="14" t="str">
        <f t="shared" si="5"/>
        <v/>
      </c>
      <c r="L184" s="15" t="str">
        <f>IFERROR(IF(AND(H184&gt;=0.4,F184&gt;=0.06,G184&gt;=0.06),"",IF(AND(F184&lt;0.06, G184&gt;=0.06),"Does not meet minimum row standard",IF(AND(G184&lt;0.06, F184&gt;=0.06),"Does not meet minimum run standard",IF(AND(F184&lt;0.06, G184&lt;0.06), "Does not meet minimum standard", "Does not meet minimum average")))), "")</f>
        <v/>
      </c>
    </row>
    <row r="185" spans="6:12" x14ac:dyDescent="0.25">
      <c r="F185" s="18" t="str" cm="1">
        <f t="array" ref="F185">IF(OR(B185="", C185="", D185=""),"",IFERROR(INDEX('Data Tables'!F185:'Data Tables'!I989, MATCH(1, (B185='Data Tables'!G185:G989)*(J185='Data Tables'!F185:F989)*(_xlfn.NUMBERVALUE(D185)&lt;=_xlfn.NUMBERVALUE('Data Tables'!I185:I989)),0),3), "Error!"))</f>
        <v/>
      </c>
      <c r="G185" s="18" t="str" cm="1">
        <f t="array" ref="G185">IF(OR(B185="",C185="", E185=""),"",IFERROR(INDEX('Data Tables'!A185:D1633,MATCH(1,(B185='Data Tables'!B185:B1633)*(K185='Data Tables'!A185:A1633)*(_xlfn.NUMBERVALUE(E185)&lt;=_xlfn.NUMBERVALUE('Data Tables'!D185:D1633)),0),3),"Error!"))</f>
        <v/>
      </c>
      <c r="H185" s="18" t="str">
        <f>IF(OR(F185="Error!",G185="Error!"),"",IF(OR(B185="",C185="",D185="",E185=""),"",(F185+G185)/2))</f>
        <v/>
      </c>
      <c r="I185" s="14" t="str">
        <f>IF(H185="", "", IF(AND(H185&gt;=0.4, F185&gt;= 0.06,G185&gt;= 0.06), "Pass!", "Fail :("))</f>
        <v/>
      </c>
      <c r="J185" s="14" t="str">
        <f t="shared" si="4"/>
        <v/>
      </c>
      <c r="K185" s="14" t="str">
        <f t="shared" si="5"/>
        <v/>
      </c>
      <c r="L185" s="15" t="str">
        <f>IFERROR(IF(AND(H185&gt;=0.4,F185&gt;=0.06,G185&gt;=0.06),"",IF(AND(F185&lt;0.06, G185&gt;=0.06),"Does not meet minimum row standard",IF(AND(G185&lt;0.06, F185&gt;=0.06),"Does not meet minimum run standard",IF(AND(F185&lt;0.06, G185&lt;0.06), "Does not meet minimum standard", "Does not meet minimum average")))), "")</f>
        <v/>
      </c>
    </row>
    <row r="186" spans="6:12" x14ac:dyDescent="0.25">
      <c r="F186" s="18" t="str" cm="1">
        <f t="array" ref="F186">IF(OR(B186="", C186="", D186=""),"",IFERROR(INDEX('Data Tables'!F186:'Data Tables'!I990, MATCH(1, (B186='Data Tables'!G186:G990)*(J186='Data Tables'!F186:F990)*(_xlfn.NUMBERVALUE(D186)&lt;=_xlfn.NUMBERVALUE('Data Tables'!I186:I990)),0),3), "Error!"))</f>
        <v/>
      </c>
      <c r="G186" s="18" t="str" cm="1">
        <f t="array" ref="G186">IF(OR(B186="",C186="", E186=""),"",IFERROR(INDEX('Data Tables'!A186:D1634,MATCH(1,(B186='Data Tables'!B186:B1634)*(K186='Data Tables'!A186:A1634)*(_xlfn.NUMBERVALUE(E186)&lt;=_xlfn.NUMBERVALUE('Data Tables'!D186:D1634)),0),3),"Error!"))</f>
        <v/>
      </c>
      <c r="H186" s="18" t="str">
        <f>IF(OR(F186="Error!",G186="Error!"),"",IF(OR(B186="",C186="",D186="",E186=""),"",(F186+G186)/2))</f>
        <v/>
      </c>
      <c r="I186" s="14" t="str">
        <f>IF(H186="", "", IF(AND(H186&gt;=0.4, F186&gt;= 0.06,G186&gt;= 0.06), "Pass!", "Fail :("))</f>
        <v/>
      </c>
      <c r="J186" s="14" t="str">
        <f t="shared" si="4"/>
        <v/>
      </c>
      <c r="K186" s="14" t="str">
        <f t="shared" si="5"/>
        <v/>
      </c>
      <c r="L186" s="15" t="str">
        <f>IFERROR(IF(AND(H186&gt;=0.4,F186&gt;=0.06,G186&gt;=0.06),"",IF(AND(F186&lt;0.06, G186&gt;=0.06),"Does not meet minimum row standard",IF(AND(G186&lt;0.06, F186&gt;=0.06),"Does not meet minimum run standard",IF(AND(F186&lt;0.06, G186&lt;0.06), "Does not meet minimum standard", "Does not meet minimum average")))), "")</f>
        <v/>
      </c>
    </row>
    <row r="187" spans="6:12" x14ac:dyDescent="0.25">
      <c r="F187" s="18" t="str" cm="1">
        <f t="array" ref="F187">IF(OR(B187="", C187="", D187=""),"",IFERROR(INDEX('Data Tables'!F187:'Data Tables'!I991, MATCH(1, (B187='Data Tables'!G187:G991)*(J187='Data Tables'!F187:F991)*(_xlfn.NUMBERVALUE(D187)&lt;=_xlfn.NUMBERVALUE('Data Tables'!I187:I991)),0),3), "Error!"))</f>
        <v/>
      </c>
      <c r="G187" s="18" t="str" cm="1">
        <f t="array" ref="G187">IF(OR(B187="",C187="", E187=""),"",IFERROR(INDEX('Data Tables'!A187:D1635,MATCH(1,(B187='Data Tables'!B187:B1635)*(K187='Data Tables'!A187:A1635)*(_xlfn.NUMBERVALUE(E187)&lt;=_xlfn.NUMBERVALUE('Data Tables'!D187:D1635)),0),3),"Error!"))</f>
        <v/>
      </c>
      <c r="H187" s="18" t="str">
        <f>IF(OR(F187="Error!",G187="Error!"),"",IF(OR(B187="",C187="",D187="",E187=""),"",(F187+G187)/2))</f>
        <v/>
      </c>
      <c r="I187" s="14" t="str">
        <f>IF(H187="", "", IF(AND(H187&gt;=0.4, F187&gt;= 0.06,G187&gt;= 0.06), "Pass!", "Fail :("))</f>
        <v/>
      </c>
      <c r="J187" s="14" t="str">
        <f t="shared" si="4"/>
        <v/>
      </c>
      <c r="K187" s="14" t="str">
        <f t="shared" si="5"/>
        <v/>
      </c>
      <c r="L187" s="15" t="str">
        <f>IFERROR(IF(AND(H187&gt;=0.4,F187&gt;=0.06,G187&gt;=0.06),"",IF(AND(F187&lt;0.06, G187&gt;=0.06),"Does not meet minimum row standard",IF(AND(G187&lt;0.06, F187&gt;=0.06),"Does not meet minimum run standard",IF(AND(F187&lt;0.06, G187&lt;0.06), "Does not meet minimum standard", "Does not meet minimum average")))), "")</f>
        <v/>
      </c>
    </row>
    <row r="188" spans="6:12" x14ac:dyDescent="0.25">
      <c r="F188" s="18" t="str" cm="1">
        <f t="array" ref="F188">IF(OR(B188="", C188="", D188=""),"",IFERROR(INDEX('Data Tables'!F188:'Data Tables'!I992, MATCH(1, (B188='Data Tables'!G188:G992)*(J188='Data Tables'!F188:F992)*(_xlfn.NUMBERVALUE(D188)&lt;=_xlfn.NUMBERVALUE('Data Tables'!I188:I992)),0),3), "Error!"))</f>
        <v/>
      </c>
      <c r="G188" s="18" t="str" cm="1">
        <f t="array" ref="G188">IF(OR(B188="",C188="", E188=""),"",IFERROR(INDEX('Data Tables'!A188:D1636,MATCH(1,(B188='Data Tables'!B188:B1636)*(K188='Data Tables'!A188:A1636)*(_xlfn.NUMBERVALUE(E188)&lt;=_xlfn.NUMBERVALUE('Data Tables'!D188:D1636)),0),3),"Error!"))</f>
        <v/>
      </c>
      <c r="H188" s="18" t="str">
        <f>IF(OR(F188="Error!",G188="Error!"),"",IF(OR(B188="",C188="",D188="",E188=""),"",(F188+G188)/2))</f>
        <v/>
      </c>
      <c r="I188" s="14" t="str">
        <f>IF(H188="", "", IF(AND(H188&gt;=0.4, F188&gt;= 0.06,G188&gt;= 0.06), "Pass!", "Fail :("))</f>
        <v/>
      </c>
      <c r="J188" s="14" t="str">
        <f t="shared" si="4"/>
        <v/>
      </c>
      <c r="K188" s="14" t="str">
        <f t="shared" si="5"/>
        <v/>
      </c>
      <c r="L188" s="15" t="str">
        <f>IFERROR(IF(AND(H188&gt;=0.4,F188&gt;=0.06,G188&gt;=0.06),"",IF(AND(F188&lt;0.06, G188&gt;=0.06),"Does not meet minimum row standard",IF(AND(G188&lt;0.06, F188&gt;=0.06),"Does not meet minimum run standard",IF(AND(F188&lt;0.06, G188&lt;0.06), "Does not meet minimum standard", "Does not meet minimum average")))), "")</f>
        <v/>
      </c>
    </row>
    <row r="189" spans="6:12" x14ac:dyDescent="0.25">
      <c r="F189" s="18" t="str" cm="1">
        <f t="array" ref="F189">IF(OR(B189="", C189="", D189=""),"",IFERROR(INDEX('Data Tables'!F189:'Data Tables'!I993, MATCH(1, (B189='Data Tables'!G189:G993)*(J189='Data Tables'!F189:F993)*(_xlfn.NUMBERVALUE(D189)&lt;=_xlfn.NUMBERVALUE('Data Tables'!I189:I993)),0),3), "Error!"))</f>
        <v/>
      </c>
      <c r="G189" s="18" t="str" cm="1">
        <f t="array" ref="G189">IF(OR(B189="",C189="", E189=""),"",IFERROR(INDEX('Data Tables'!A189:D1637,MATCH(1,(B189='Data Tables'!B189:B1637)*(K189='Data Tables'!A189:A1637)*(_xlfn.NUMBERVALUE(E189)&lt;=_xlfn.NUMBERVALUE('Data Tables'!D189:D1637)),0),3),"Error!"))</f>
        <v/>
      </c>
      <c r="H189" s="18" t="str">
        <f>IF(OR(F189="Error!",G189="Error!"),"",IF(OR(B189="",C189="",D189="",E189=""),"",(F189+G189)/2))</f>
        <v/>
      </c>
      <c r="I189" s="14" t="str">
        <f>IF(H189="", "", IF(AND(H189&gt;=0.4, F189&gt;= 0.06,G189&gt;= 0.06), "Pass!", "Fail :("))</f>
        <v/>
      </c>
      <c r="J189" s="14" t="str">
        <f t="shared" si="4"/>
        <v/>
      </c>
      <c r="K189" s="14" t="str">
        <f t="shared" si="5"/>
        <v/>
      </c>
      <c r="L189" s="15" t="str">
        <f>IFERROR(IF(AND(H189&gt;=0.4,F189&gt;=0.06,G189&gt;=0.06),"",IF(AND(F189&lt;0.06, G189&gt;=0.06),"Does not meet minimum row standard",IF(AND(G189&lt;0.06, F189&gt;=0.06),"Does not meet minimum run standard",IF(AND(F189&lt;0.06, G189&lt;0.06), "Does not meet minimum standard", "Does not meet minimum average")))), "")</f>
        <v/>
      </c>
    </row>
    <row r="190" spans="6:12" x14ac:dyDescent="0.25">
      <c r="F190" s="18" t="str" cm="1">
        <f t="array" ref="F190">IF(OR(B190="", C190="", D190=""),"",IFERROR(INDEX('Data Tables'!F190:'Data Tables'!I994, MATCH(1, (B190='Data Tables'!G190:G994)*(J190='Data Tables'!F190:F994)*(_xlfn.NUMBERVALUE(D190)&lt;=_xlfn.NUMBERVALUE('Data Tables'!I190:I994)),0),3), "Error!"))</f>
        <v/>
      </c>
      <c r="G190" s="18" t="str" cm="1">
        <f t="array" ref="G190">IF(OR(B190="",C190="", E190=""),"",IFERROR(INDEX('Data Tables'!A190:D1638,MATCH(1,(B190='Data Tables'!B190:B1638)*(K190='Data Tables'!A190:A1638)*(_xlfn.NUMBERVALUE(E190)&lt;=_xlfn.NUMBERVALUE('Data Tables'!D190:D1638)),0),3),"Error!"))</f>
        <v/>
      </c>
      <c r="H190" s="18" t="str">
        <f>IF(OR(F190="Error!",G190="Error!"),"",IF(OR(B190="",C190="",D190="",E190=""),"",(F190+G190)/2))</f>
        <v/>
      </c>
      <c r="I190" s="14" t="str">
        <f>IF(H190="", "", IF(AND(H190&gt;=0.4, F190&gt;= 0.06,G190&gt;= 0.06), "Pass!", "Fail :("))</f>
        <v/>
      </c>
      <c r="J190" s="14" t="str">
        <f t="shared" si="4"/>
        <v/>
      </c>
      <c r="K190" s="14" t="str">
        <f t="shared" si="5"/>
        <v/>
      </c>
      <c r="L190" s="15" t="str">
        <f>IFERROR(IF(AND(H190&gt;=0.4,F190&gt;=0.06,G190&gt;=0.06),"",IF(AND(F190&lt;0.06, G190&gt;=0.06),"Does not meet minimum row standard",IF(AND(G190&lt;0.06, F190&gt;=0.06),"Does not meet minimum run standard",IF(AND(F190&lt;0.06, G190&lt;0.06), "Does not meet minimum standard", "Does not meet minimum average")))), "")</f>
        <v/>
      </c>
    </row>
    <row r="191" spans="6:12" x14ac:dyDescent="0.25">
      <c r="F191" s="18" t="str" cm="1">
        <f t="array" ref="F191">IF(OR(B191="", C191="", D191=""),"",IFERROR(INDEX('Data Tables'!F191:'Data Tables'!I995, MATCH(1, (B191='Data Tables'!G191:G995)*(J191='Data Tables'!F191:F995)*(_xlfn.NUMBERVALUE(D191)&lt;=_xlfn.NUMBERVALUE('Data Tables'!I191:I995)),0),3), "Error!"))</f>
        <v/>
      </c>
      <c r="G191" s="18" t="str" cm="1">
        <f t="array" ref="G191">IF(OR(B191="",C191="", E191=""),"",IFERROR(INDEX('Data Tables'!A191:D1639,MATCH(1,(B191='Data Tables'!B191:B1639)*(K191='Data Tables'!A191:A1639)*(_xlfn.NUMBERVALUE(E191)&lt;=_xlfn.NUMBERVALUE('Data Tables'!D191:D1639)),0),3),"Error!"))</f>
        <v/>
      </c>
      <c r="H191" s="18" t="str">
        <f>IF(OR(F191="Error!",G191="Error!"),"",IF(OR(B191="",C191="",D191="",E191=""),"",(F191+G191)/2))</f>
        <v/>
      </c>
      <c r="I191" s="14" t="str">
        <f>IF(H191="", "", IF(AND(H191&gt;=0.4, F191&gt;= 0.06,G191&gt;= 0.06), "Pass!", "Fail :("))</f>
        <v/>
      </c>
      <c r="J191" s="14" t="str">
        <f t="shared" si="4"/>
        <v/>
      </c>
      <c r="K191" s="14" t="str">
        <f t="shared" si="5"/>
        <v/>
      </c>
      <c r="L191" s="15" t="str">
        <f>IFERROR(IF(AND(H191&gt;=0.4,F191&gt;=0.06,G191&gt;=0.06),"",IF(AND(F191&lt;0.06, G191&gt;=0.06),"Does not meet minimum row standard",IF(AND(G191&lt;0.06, F191&gt;=0.06),"Does not meet minimum run standard",IF(AND(F191&lt;0.06, G191&lt;0.06), "Does not meet minimum standard", "Does not meet minimum average")))), "")</f>
        <v/>
      </c>
    </row>
    <row r="192" spans="6:12" x14ac:dyDescent="0.25">
      <c r="F192" s="18" t="str" cm="1">
        <f t="array" ref="F192">IF(OR(B192="", C192="", D192=""),"",IFERROR(INDEX('Data Tables'!F192:'Data Tables'!I996, MATCH(1, (B192='Data Tables'!G192:G996)*(J192='Data Tables'!F192:F996)*(_xlfn.NUMBERVALUE(D192)&lt;=_xlfn.NUMBERVALUE('Data Tables'!I192:I996)),0),3), "Error!"))</f>
        <v/>
      </c>
      <c r="G192" s="18" t="str" cm="1">
        <f t="array" ref="G192">IF(OR(B192="",C192="", E192=""),"",IFERROR(INDEX('Data Tables'!A192:D1640,MATCH(1,(B192='Data Tables'!B192:B1640)*(K192='Data Tables'!A192:A1640)*(_xlfn.NUMBERVALUE(E192)&lt;=_xlfn.NUMBERVALUE('Data Tables'!D192:D1640)),0),3),"Error!"))</f>
        <v/>
      </c>
      <c r="H192" s="18" t="str">
        <f>IF(OR(F192="Error!",G192="Error!"),"",IF(OR(B192="",C192="",D192="",E192=""),"",(F192+G192)/2))</f>
        <v/>
      </c>
      <c r="I192" s="14" t="str">
        <f>IF(H192="", "", IF(AND(H192&gt;=0.4, F192&gt;= 0.06,G192&gt;= 0.06), "Pass!", "Fail :("))</f>
        <v/>
      </c>
      <c r="J192" s="14" t="str">
        <f t="shared" si="4"/>
        <v/>
      </c>
      <c r="K192" s="14" t="str">
        <f t="shared" si="5"/>
        <v/>
      </c>
      <c r="L192" s="15" t="str">
        <f>IFERROR(IF(AND(H192&gt;=0.4,F192&gt;=0.06,G192&gt;=0.06),"",IF(AND(F192&lt;0.06, G192&gt;=0.06),"Does not meet minimum row standard",IF(AND(G192&lt;0.06, F192&gt;=0.06),"Does not meet minimum run standard",IF(AND(F192&lt;0.06, G192&lt;0.06), "Does not meet minimum standard", "Does not meet minimum average")))), "")</f>
        <v/>
      </c>
    </row>
    <row r="193" spans="6:12" x14ac:dyDescent="0.25">
      <c r="F193" s="18" t="str" cm="1">
        <f t="array" ref="F193">IF(OR(B193="", C193="", D193=""),"",IFERROR(INDEX('Data Tables'!F193:'Data Tables'!I997, MATCH(1, (B193='Data Tables'!G193:G997)*(J193='Data Tables'!F193:F997)*(_xlfn.NUMBERVALUE(D193)&lt;=_xlfn.NUMBERVALUE('Data Tables'!I193:I997)),0),3), "Error!"))</f>
        <v/>
      </c>
      <c r="G193" s="18" t="str" cm="1">
        <f t="array" ref="G193">IF(OR(B193="",C193="", E193=""),"",IFERROR(INDEX('Data Tables'!A193:D1641,MATCH(1,(B193='Data Tables'!B193:B1641)*(K193='Data Tables'!A193:A1641)*(_xlfn.NUMBERVALUE(E193)&lt;=_xlfn.NUMBERVALUE('Data Tables'!D193:D1641)),0),3),"Error!"))</f>
        <v/>
      </c>
      <c r="H193" s="18" t="str">
        <f>IF(OR(F193="Error!",G193="Error!"),"",IF(OR(B193="",C193="",D193="",E193=""),"",(F193+G193)/2))</f>
        <v/>
      </c>
      <c r="I193" s="14" t="str">
        <f>IF(H193="", "", IF(AND(H193&gt;=0.4, F193&gt;= 0.06,G193&gt;= 0.06), "Pass!", "Fail :("))</f>
        <v/>
      </c>
      <c r="J193" s="14" t="str">
        <f t="shared" si="4"/>
        <v/>
      </c>
      <c r="K193" s="14" t="str">
        <f t="shared" si="5"/>
        <v/>
      </c>
      <c r="L193" s="15" t="str">
        <f>IFERROR(IF(AND(H193&gt;=0.4,F193&gt;=0.06,G193&gt;=0.06),"",IF(AND(F193&lt;0.06, G193&gt;=0.06),"Does not meet minimum row standard",IF(AND(G193&lt;0.06, F193&gt;=0.06),"Does not meet minimum run standard",IF(AND(F193&lt;0.06, G193&lt;0.06), "Does not meet minimum standard", "Does not meet minimum average")))), "")</f>
        <v/>
      </c>
    </row>
    <row r="194" spans="6:12" x14ac:dyDescent="0.25">
      <c r="F194" s="18" t="str" cm="1">
        <f t="array" ref="F194">IF(OR(B194="", C194="", D194=""),"",IFERROR(INDEX('Data Tables'!F194:'Data Tables'!I998, MATCH(1, (B194='Data Tables'!G194:G998)*(J194='Data Tables'!F194:F998)*(_xlfn.NUMBERVALUE(D194)&lt;=_xlfn.NUMBERVALUE('Data Tables'!I194:I998)),0),3), "Error!"))</f>
        <v/>
      </c>
      <c r="G194" s="18" t="str" cm="1">
        <f t="array" ref="G194">IF(OR(B194="",C194="", E194=""),"",IFERROR(INDEX('Data Tables'!A194:D1642,MATCH(1,(B194='Data Tables'!B194:B1642)*(K194='Data Tables'!A194:A1642)*(_xlfn.NUMBERVALUE(E194)&lt;=_xlfn.NUMBERVALUE('Data Tables'!D194:D1642)),0),3),"Error!"))</f>
        <v/>
      </c>
      <c r="H194" s="18" t="str">
        <f>IF(OR(F194="Error!",G194="Error!"),"",IF(OR(B194="",C194="",D194="",E194=""),"",(F194+G194)/2))</f>
        <v/>
      </c>
      <c r="I194" s="14" t="str">
        <f>IF(H194="", "", IF(AND(H194&gt;=0.4, F194&gt;= 0.06,G194&gt;= 0.06), "Pass!", "Fail :("))</f>
        <v/>
      </c>
      <c r="J194" s="14" t="str">
        <f t="shared" si="4"/>
        <v/>
      </c>
      <c r="K194" s="14" t="str">
        <f t="shared" si="5"/>
        <v/>
      </c>
      <c r="L194" s="15" t="str">
        <f>IFERROR(IF(AND(H194&gt;=0.4,F194&gt;=0.06,G194&gt;=0.06),"",IF(AND(F194&lt;0.06, G194&gt;=0.06),"Does not meet minimum row standard",IF(AND(G194&lt;0.06, F194&gt;=0.06),"Does not meet minimum run standard",IF(AND(F194&lt;0.06, G194&lt;0.06), "Does not meet minimum standard", "Does not meet minimum average")))), "")</f>
        <v/>
      </c>
    </row>
    <row r="195" spans="6:12" x14ac:dyDescent="0.25">
      <c r="F195" s="18" t="str" cm="1">
        <f t="array" ref="F195">IF(OR(B195="", C195="", D195=""),"",IFERROR(INDEX('Data Tables'!F195:'Data Tables'!I999, MATCH(1, (B195='Data Tables'!G195:G999)*(J195='Data Tables'!F195:F999)*(_xlfn.NUMBERVALUE(D195)&lt;=_xlfn.NUMBERVALUE('Data Tables'!I195:I999)),0),3), "Error!"))</f>
        <v/>
      </c>
      <c r="G195" s="18" t="str" cm="1">
        <f t="array" ref="G195">IF(OR(B195="",C195="", E195=""),"",IFERROR(INDEX('Data Tables'!A195:D1643,MATCH(1,(B195='Data Tables'!B195:B1643)*(K195='Data Tables'!A195:A1643)*(_xlfn.NUMBERVALUE(E195)&lt;=_xlfn.NUMBERVALUE('Data Tables'!D195:D1643)),0),3),"Error!"))</f>
        <v/>
      </c>
      <c r="H195" s="18" t="str">
        <f>IF(OR(F195="Error!",G195="Error!"),"",IF(OR(B195="",C195="",D195="",E195=""),"",(F195+G195)/2))</f>
        <v/>
      </c>
      <c r="I195" s="14" t="str">
        <f>IF(H195="", "", IF(AND(H195&gt;=0.4, F195&gt;= 0.06,G195&gt;= 0.06), "Pass!", "Fail :("))</f>
        <v/>
      </c>
      <c r="J195" s="14" t="str">
        <f t="shared" ref="J195:J258" si="6">IF(C195="","",IF(C195&lt;=29,"20-29",IF(C195&lt;=39,"30-39",IF(C195&lt;=49,"40-49","50+"))))</f>
        <v/>
      </c>
      <c r="K195" s="14" t="str">
        <f t="shared" ref="K195:K258" si="7">IF(C195="", "",IF(C195&lt;=24,"20-24",IF(C195&lt;=29,"25-29",IF(C195&lt;=34,"30-34",IF(C195&lt;=39,"35-39",IF(C195&lt;=44,"40-44",IF(C195&lt;=49,"45-49","50+")))))))</f>
        <v/>
      </c>
      <c r="L195" s="15" t="str">
        <f>IFERROR(IF(AND(H195&gt;=0.4,F195&gt;=0.06,G195&gt;=0.06),"",IF(AND(F195&lt;0.06, G195&gt;=0.06),"Does not meet minimum row standard",IF(AND(G195&lt;0.06, F195&gt;=0.06),"Does not meet minimum run standard",IF(AND(F195&lt;0.06, G195&lt;0.06), "Does not meet minimum standard", "Does not meet minimum average")))), "")</f>
        <v/>
      </c>
    </row>
    <row r="196" spans="6:12" x14ac:dyDescent="0.25">
      <c r="F196" s="18" t="str" cm="1">
        <f t="array" ref="F196">IF(OR(B196="", C196="", D196=""),"",IFERROR(INDEX('Data Tables'!F196:'Data Tables'!I1000, MATCH(1, (B196='Data Tables'!G196:G1000)*(J196='Data Tables'!F196:F1000)*(_xlfn.NUMBERVALUE(D196)&lt;=_xlfn.NUMBERVALUE('Data Tables'!I196:I1000)),0),3), "Error!"))</f>
        <v/>
      </c>
      <c r="G196" s="18" t="str" cm="1">
        <f t="array" ref="G196">IF(OR(B196="",C196="", E196=""),"",IFERROR(INDEX('Data Tables'!A196:D1644,MATCH(1,(B196='Data Tables'!B196:B1644)*(K196='Data Tables'!A196:A1644)*(_xlfn.NUMBERVALUE(E196)&lt;=_xlfn.NUMBERVALUE('Data Tables'!D196:D1644)),0),3),"Error!"))</f>
        <v/>
      </c>
      <c r="H196" s="18" t="str">
        <f>IF(OR(F196="Error!",G196="Error!"),"",IF(OR(B196="",C196="",D196="",E196=""),"",(F196+G196)/2))</f>
        <v/>
      </c>
      <c r="I196" s="14" t="str">
        <f>IF(H196="", "", IF(AND(H196&gt;=0.4, F196&gt;= 0.06,G196&gt;= 0.06), "Pass!", "Fail :("))</f>
        <v/>
      </c>
      <c r="J196" s="14" t="str">
        <f t="shared" si="6"/>
        <v/>
      </c>
      <c r="K196" s="14" t="str">
        <f t="shared" si="7"/>
        <v/>
      </c>
      <c r="L196" s="15" t="str">
        <f>IFERROR(IF(AND(H196&gt;=0.4,F196&gt;=0.06,G196&gt;=0.06),"",IF(AND(F196&lt;0.06, G196&gt;=0.06),"Does not meet minimum row standard",IF(AND(G196&lt;0.06, F196&gt;=0.06),"Does not meet minimum run standard",IF(AND(F196&lt;0.06, G196&lt;0.06), "Does not meet minimum standard", "Does not meet minimum average")))), "")</f>
        <v/>
      </c>
    </row>
    <row r="197" spans="6:12" x14ac:dyDescent="0.25">
      <c r="F197" s="18" t="str" cm="1">
        <f t="array" ref="F197">IF(OR(B197="", C197="", D197=""),"",IFERROR(INDEX('Data Tables'!F197:'Data Tables'!I1001, MATCH(1, (B197='Data Tables'!G197:G1001)*(J197='Data Tables'!F197:F1001)*(_xlfn.NUMBERVALUE(D197)&lt;=_xlfn.NUMBERVALUE('Data Tables'!I197:I1001)),0),3), "Error!"))</f>
        <v/>
      </c>
      <c r="G197" s="18" t="str" cm="1">
        <f t="array" ref="G197">IF(OR(B197="",C197="", E197=""),"",IFERROR(INDEX('Data Tables'!A197:D1645,MATCH(1,(B197='Data Tables'!B197:B1645)*(K197='Data Tables'!A197:A1645)*(_xlfn.NUMBERVALUE(E197)&lt;=_xlfn.NUMBERVALUE('Data Tables'!D197:D1645)),0),3),"Error!"))</f>
        <v/>
      </c>
      <c r="H197" s="18" t="str">
        <f>IF(OR(F197="Error!",G197="Error!"),"",IF(OR(B197="",C197="",D197="",E197=""),"",(F197+G197)/2))</f>
        <v/>
      </c>
      <c r="I197" s="14" t="str">
        <f>IF(H197="", "", IF(AND(H197&gt;=0.4, F197&gt;= 0.06,G197&gt;= 0.06), "Pass!", "Fail :("))</f>
        <v/>
      </c>
      <c r="J197" s="14" t="str">
        <f t="shared" si="6"/>
        <v/>
      </c>
      <c r="K197" s="14" t="str">
        <f t="shared" si="7"/>
        <v/>
      </c>
      <c r="L197" s="15" t="str">
        <f>IFERROR(IF(AND(H197&gt;=0.4,F197&gt;=0.06,G197&gt;=0.06),"",IF(AND(F197&lt;0.06, G197&gt;=0.06),"Does not meet minimum row standard",IF(AND(G197&lt;0.06, F197&gt;=0.06),"Does not meet minimum run standard",IF(AND(F197&lt;0.06, G197&lt;0.06), "Does not meet minimum standard", "Does not meet minimum average")))), "")</f>
        <v/>
      </c>
    </row>
    <row r="198" spans="6:12" x14ac:dyDescent="0.25">
      <c r="F198" s="18" t="str" cm="1">
        <f t="array" ref="F198">IF(OR(B198="", C198="", D198=""),"",IFERROR(INDEX('Data Tables'!F198:'Data Tables'!I1002, MATCH(1, (B198='Data Tables'!G198:G1002)*(J198='Data Tables'!F198:F1002)*(_xlfn.NUMBERVALUE(D198)&lt;=_xlfn.NUMBERVALUE('Data Tables'!I198:I1002)),0),3), "Error!"))</f>
        <v/>
      </c>
      <c r="G198" s="18" t="str" cm="1">
        <f t="array" ref="G198">IF(OR(B198="",C198="", E198=""),"",IFERROR(INDEX('Data Tables'!A198:D1646,MATCH(1,(B198='Data Tables'!B198:B1646)*(K198='Data Tables'!A198:A1646)*(_xlfn.NUMBERVALUE(E198)&lt;=_xlfn.NUMBERVALUE('Data Tables'!D198:D1646)),0),3),"Error!"))</f>
        <v/>
      </c>
      <c r="H198" s="18" t="str">
        <f>IF(OR(F198="Error!",G198="Error!"),"",IF(OR(B198="",C198="",D198="",E198=""),"",(F198+G198)/2))</f>
        <v/>
      </c>
      <c r="I198" s="14" t="str">
        <f>IF(H198="", "", IF(AND(H198&gt;=0.4, F198&gt;= 0.06,G198&gt;= 0.06), "Pass!", "Fail :("))</f>
        <v/>
      </c>
      <c r="J198" s="14" t="str">
        <f t="shared" si="6"/>
        <v/>
      </c>
      <c r="K198" s="14" t="str">
        <f t="shared" si="7"/>
        <v/>
      </c>
      <c r="L198" s="15" t="str">
        <f>IFERROR(IF(AND(H198&gt;=0.4,F198&gt;=0.06,G198&gt;=0.06),"",IF(AND(F198&lt;0.06, G198&gt;=0.06),"Does not meet minimum row standard",IF(AND(G198&lt;0.06, F198&gt;=0.06),"Does not meet minimum run standard",IF(AND(F198&lt;0.06, G198&lt;0.06), "Does not meet minimum standard", "Does not meet minimum average")))), "")</f>
        <v/>
      </c>
    </row>
    <row r="199" spans="6:12" x14ac:dyDescent="0.25">
      <c r="F199" s="18" t="str" cm="1">
        <f t="array" ref="F199">IF(OR(B199="", C199="", D199=""),"",IFERROR(INDEX('Data Tables'!F199:'Data Tables'!I1003, MATCH(1, (B199='Data Tables'!G199:G1003)*(J199='Data Tables'!F199:F1003)*(_xlfn.NUMBERVALUE(D199)&lt;=_xlfn.NUMBERVALUE('Data Tables'!I199:I1003)),0),3), "Error!"))</f>
        <v/>
      </c>
      <c r="G199" s="18" t="str" cm="1">
        <f t="array" ref="G199">IF(OR(B199="",C199="", E199=""),"",IFERROR(INDEX('Data Tables'!A199:D1647,MATCH(1,(B199='Data Tables'!B199:B1647)*(K199='Data Tables'!A199:A1647)*(_xlfn.NUMBERVALUE(E199)&lt;=_xlfn.NUMBERVALUE('Data Tables'!D199:D1647)),0),3),"Error!"))</f>
        <v/>
      </c>
      <c r="H199" s="18" t="str">
        <f>IF(OR(F199="Error!",G199="Error!"),"",IF(OR(B199="",C199="",D199="",E199=""),"",(F199+G199)/2))</f>
        <v/>
      </c>
      <c r="I199" s="14" t="str">
        <f>IF(H199="", "", IF(AND(H199&gt;=0.4, F199&gt;= 0.06,G199&gt;= 0.06), "Pass!", "Fail :("))</f>
        <v/>
      </c>
      <c r="J199" s="14" t="str">
        <f t="shared" si="6"/>
        <v/>
      </c>
      <c r="K199" s="14" t="str">
        <f t="shared" si="7"/>
        <v/>
      </c>
      <c r="L199" s="15" t="str">
        <f>IFERROR(IF(AND(H199&gt;=0.4,F199&gt;=0.06,G199&gt;=0.06),"",IF(AND(F199&lt;0.06, G199&gt;=0.06),"Does not meet minimum row standard",IF(AND(G199&lt;0.06, F199&gt;=0.06),"Does not meet minimum run standard",IF(AND(F199&lt;0.06, G199&lt;0.06), "Does not meet minimum standard", "Does not meet minimum average")))), "")</f>
        <v/>
      </c>
    </row>
    <row r="200" spans="6:12" x14ac:dyDescent="0.25">
      <c r="F200" s="18" t="str" cm="1">
        <f t="array" ref="F200">IF(OR(B200="", C200="", D200=""),"",IFERROR(INDEX('Data Tables'!F200:'Data Tables'!I1004, MATCH(1, (B200='Data Tables'!G200:G1004)*(J200='Data Tables'!F200:F1004)*(_xlfn.NUMBERVALUE(D200)&lt;=_xlfn.NUMBERVALUE('Data Tables'!I200:I1004)),0),3), "Error!"))</f>
        <v/>
      </c>
      <c r="G200" s="18" t="str" cm="1">
        <f t="array" ref="G200">IF(OR(B200="",C200="", E200=""),"",IFERROR(INDEX('Data Tables'!A200:D1648,MATCH(1,(B200='Data Tables'!B200:B1648)*(K200='Data Tables'!A200:A1648)*(_xlfn.NUMBERVALUE(E200)&lt;=_xlfn.NUMBERVALUE('Data Tables'!D200:D1648)),0),3),"Error!"))</f>
        <v/>
      </c>
      <c r="H200" s="18" t="str">
        <f>IF(OR(F200="Error!",G200="Error!"),"",IF(OR(B200="",C200="",D200="",E200=""),"",(F200+G200)/2))</f>
        <v/>
      </c>
      <c r="I200" s="14" t="str">
        <f>IF(H200="", "", IF(AND(H200&gt;=0.4, F200&gt;= 0.06,G200&gt;= 0.06), "Pass!", "Fail :("))</f>
        <v/>
      </c>
      <c r="J200" s="14" t="str">
        <f t="shared" si="6"/>
        <v/>
      </c>
      <c r="K200" s="14" t="str">
        <f t="shared" si="7"/>
        <v/>
      </c>
      <c r="L200" s="15" t="str">
        <f>IFERROR(IF(AND(H200&gt;=0.4,F200&gt;=0.06,G200&gt;=0.06),"",IF(AND(F200&lt;0.06, G200&gt;=0.06),"Does not meet minimum row standard",IF(AND(G200&lt;0.06, F200&gt;=0.06),"Does not meet minimum run standard",IF(AND(F200&lt;0.06, G200&lt;0.06), "Does not meet minimum standard", "Does not meet minimum average")))), "")</f>
        <v/>
      </c>
    </row>
    <row r="201" spans="6:12" x14ac:dyDescent="0.25">
      <c r="F201" s="18" t="str" cm="1">
        <f t="array" ref="F201">IF(OR(B201="", C201="", D201=""),"",IFERROR(INDEX('Data Tables'!F201:'Data Tables'!I1005, MATCH(1, (B201='Data Tables'!G201:G1005)*(J201='Data Tables'!F201:F1005)*(_xlfn.NUMBERVALUE(D201)&lt;=_xlfn.NUMBERVALUE('Data Tables'!I201:I1005)),0),3), "Error!"))</f>
        <v/>
      </c>
      <c r="G201" s="18" t="str" cm="1">
        <f t="array" ref="G201">IF(OR(B201="",C201="", E201=""),"",IFERROR(INDEX('Data Tables'!A201:D1649,MATCH(1,(B201='Data Tables'!B201:B1649)*(K201='Data Tables'!A201:A1649)*(_xlfn.NUMBERVALUE(E201)&lt;=_xlfn.NUMBERVALUE('Data Tables'!D201:D1649)),0),3),"Error!"))</f>
        <v/>
      </c>
      <c r="H201" s="18" t="str">
        <f>IF(OR(F201="Error!",G201="Error!"),"",IF(OR(B201="",C201="",D201="",E201=""),"",(F201+G201)/2))</f>
        <v/>
      </c>
      <c r="I201" s="14" t="str">
        <f>IF(H201="", "", IF(AND(H201&gt;=0.4, F201&gt;= 0.06,G201&gt;= 0.06), "Pass!", "Fail :("))</f>
        <v/>
      </c>
      <c r="J201" s="14" t="str">
        <f t="shared" si="6"/>
        <v/>
      </c>
      <c r="K201" s="14" t="str">
        <f t="shared" si="7"/>
        <v/>
      </c>
      <c r="L201" s="15" t="str">
        <f>IFERROR(IF(AND(H201&gt;=0.4,F201&gt;=0.06,G201&gt;=0.06),"",IF(AND(F201&lt;0.06, G201&gt;=0.06),"Does not meet minimum row standard",IF(AND(G201&lt;0.06, F201&gt;=0.06),"Does not meet minimum run standard",IF(AND(F201&lt;0.06, G201&lt;0.06), "Does not meet minimum standard", "Does not meet minimum average")))), "")</f>
        <v/>
      </c>
    </row>
    <row r="202" spans="6:12" x14ac:dyDescent="0.25">
      <c r="F202" s="18" t="str" cm="1">
        <f t="array" ref="F202">IF(OR(B202="", C202="", D202=""),"",IFERROR(INDEX('Data Tables'!F202:'Data Tables'!I1006, MATCH(1, (B202='Data Tables'!G202:G1006)*(J202='Data Tables'!F202:F1006)*(_xlfn.NUMBERVALUE(D202)&lt;=_xlfn.NUMBERVALUE('Data Tables'!I202:I1006)),0),3), "Error!"))</f>
        <v/>
      </c>
      <c r="G202" s="18" t="str" cm="1">
        <f t="array" ref="G202">IF(OR(B202="",C202="", E202=""),"",IFERROR(INDEX('Data Tables'!A202:D1650,MATCH(1,(B202='Data Tables'!B202:B1650)*(K202='Data Tables'!A202:A1650)*(_xlfn.NUMBERVALUE(E202)&lt;=_xlfn.NUMBERVALUE('Data Tables'!D202:D1650)),0),3),"Error!"))</f>
        <v/>
      </c>
      <c r="H202" s="18" t="str">
        <f>IF(OR(F202="Error!",G202="Error!"),"",IF(OR(B202="",C202="",D202="",E202=""),"",(F202+G202)/2))</f>
        <v/>
      </c>
      <c r="I202" s="14" t="str">
        <f>IF(H202="", "", IF(AND(H202&gt;=0.4, F202&gt;= 0.06,G202&gt;= 0.06), "Pass!", "Fail :("))</f>
        <v/>
      </c>
      <c r="J202" s="14" t="str">
        <f t="shared" si="6"/>
        <v/>
      </c>
      <c r="K202" s="14" t="str">
        <f t="shared" si="7"/>
        <v/>
      </c>
      <c r="L202" s="15" t="str">
        <f>IFERROR(IF(AND(H202&gt;=0.4,F202&gt;=0.06,G202&gt;=0.06),"",IF(AND(F202&lt;0.06, G202&gt;=0.06),"Does not meet minimum row standard",IF(AND(G202&lt;0.06, F202&gt;=0.06),"Does not meet minimum run standard",IF(AND(F202&lt;0.06, G202&lt;0.06), "Does not meet minimum standard", "Does not meet minimum average")))), "")</f>
        <v/>
      </c>
    </row>
    <row r="203" spans="6:12" x14ac:dyDescent="0.25">
      <c r="F203" s="18" t="str" cm="1">
        <f t="array" ref="F203">IF(OR(B203="", C203="", D203=""),"",IFERROR(INDEX('Data Tables'!F203:'Data Tables'!I1007, MATCH(1, (B203='Data Tables'!G203:G1007)*(J203='Data Tables'!F203:F1007)*(_xlfn.NUMBERVALUE(D203)&lt;=_xlfn.NUMBERVALUE('Data Tables'!I203:I1007)),0),3), "Error!"))</f>
        <v/>
      </c>
      <c r="G203" s="18" t="str" cm="1">
        <f t="array" ref="G203">IF(OR(B203="",C203="", E203=""),"",IFERROR(INDEX('Data Tables'!A203:D1651,MATCH(1,(B203='Data Tables'!B203:B1651)*(K203='Data Tables'!A203:A1651)*(_xlfn.NUMBERVALUE(E203)&lt;=_xlfn.NUMBERVALUE('Data Tables'!D203:D1651)),0),3),"Error!"))</f>
        <v/>
      </c>
      <c r="H203" s="18" t="str">
        <f>IF(OR(F203="Error!",G203="Error!"),"",IF(OR(B203="",C203="",D203="",E203=""),"",(F203+G203)/2))</f>
        <v/>
      </c>
      <c r="I203" s="14" t="str">
        <f>IF(H203="", "", IF(AND(H203&gt;=0.4, F203&gt;= 0.06,G203&gt;= 0.06), "Pass!", "Fail :("))</f>
        <v/>
      </c>
      <c r="J203" s="14" t="str">
        <f t="shared" si="6"/>
        <v/>
      </c>
      <c r="K203" s="14" t="str">
        <f t="shared" si="7"/>
        <v/>
      </c>
      <c r="L203" s="15" t="str">
        <f>IFERROR(IF(AND(H203&gt;=0.4,F203&gt;=0.06,G203&gt;=0.06),"",IF(AND(F203&lt;0.06, G203&gt;=0.06),"Does not meet minimum row standard",IF(AND(G203&lt;0.06, F203&gt;=0.06),"Does not meet minimum run standard",IF(AND(F203&lt;0.06, G203&lt;0.06), "Does not meet minimum standard", "Does not meet minimum average")))), "")</f>
        <v/>
      </c>
    </row>
    <row r="204" spans="6:12" x14ac:dyDescent="0.25">
      <c r="F204" s="18" t="str" cm="1">
        <f t="array" ref="F204">IF(OR(B204="", C204="", D204=""),"",IFERROR(INDEX('Data Tables'!F204:'Data Tables'!I1008, MATCH(1, (B204='Data Tables'!G204:G1008)*(J204='Data Tables'!F204:F1008)*(_xlfn.NUMBERVALUE(D204)&lt;=_xlfn.NUMBERVALUE('Data Tables'!I204:I1008)),0),3), "Error!"))</f>
        <v/>
      </c>
      <c r="G204" s="18" t="str" cm="1">
        <f t="array" ref="G204">IF(OR(B204="",C204="", E204=""),"",IFERROR(INDEX('Data Tables'!A204:D1652,MATCH(1,(B204='Data Tables'!B204:B1652)*(K204='Data Tables'!A204:A1652)*(_xlfn.NUMBERVALUE(E204)&lt;=_xlfn.NUMBERVALUE('Data Tables'!D204:D1652)),0),3),"Error!"))</f>
        <v/>
      </c>
      <c r="H204" s="18" t="str">
        <f>IF(OR(F204="Error!",G204="Error!"),"",IF(OR(B204="",C204="",D204="",E204=""),"",(F204+G204)/2))</f>
        <v/>
      </c>
      <c r="I204" s="14" t="str">
        <f>IF(H204="", "", IF(AND(H204&gt;=0.4, F204&gt;= 0.06,G204&gt;= 0.06), "Pass!", "Fail :("))</f>
        <v/>
      </c>
      <c r="J204" s="14" t="str">
        <f t="shared" si="6"/>
        <v/>
      </c>
      <c r="K204" s="14" t="str">
        <f t="shared" si="7"/>
        <v/>
      </c>
      <c r="L204" s="15" t="str">
        <f>IFERROR(IF(AND(H204&gt;=0.4,F204&gt;=0.06,G204&gt;=0.06),"",IF(AND(F204&lt;0.06, G204&gt;=0.06),"Does not meet minimum row standard",IF(AND(G204&lt;0.06, F204&gt;=0.06),"Does not meet minimum run standard",IF(AND(F204&lt;0.06, G204&lt;0.06), "Does not meet minimum standard", "Does not meet minimum average")))), "")</f>
        <v/>
      </c>
    </row>
    <row r="205" spans="6:12" x14ac:dyDescent="0.25">
      <c r="F205" s="18" t="str" cm="1">
        <f t="array" ref="F205">IF(OR(B205="", C205="", D205=""),"",IFERROR(INDEX('Data Tables'!F205:'Data Tables'!I1009, MATCH(1, (B205='Data Tables'!G205:G1009)*(J205='Data Tables'!F205:F1009)*(_xlfn.NUMBERVALUE(D205)&lt;=_xlfn.NUMBERVALUE('Data Tables'!I205:I1009)),0),3), "Error!"))</f>
        <v/>
      </c>
      <c r="G205" s="18" t="str" cm="1">
        <f t="array" ref="G205">IF(OR(B205="",C205="", E205=""),"",IFERROR(INDEX('Data Tables'!A205:D1653,MATCH(1,(B205='Data Tables'!B205:B1653)*(K205='Data Tables'!A205:A1653)*(_xlfn.NUMBERVALUE(E205)&lt;=_xlfn.NUMBERVALUE('Data Tables'!D205:D1653)),0),3),"Error!"))</f>
        <v/>
      </c>
      <c r="H205" s="18" t="str">
        <f>IF(OR(F205="Error!",G205="Error!"),"",IF(OR(B205="",C205="",D205="",E205=""),"",(F205+G205)/2))</f>
        <v/>
      </c>
      <c r="I205" s="14" t="str">
        <f>IF(H205="", "", IF(AND(H205&gt;=0.4, F205&gt;= 0.06,G205&gt;= 0.06), "Pass!", "Fail :("))</f>
        <v/>
      </c>
      <c r="J205" s="14" t="str">
        <f t="shared" si="6"/>
        <v/>
      </c>
      <c r="K205" s="14" t="str">
        <f t="shared" si="7"/>
        <v/>
      </c>
      <c r="L205" s="15" t="str">
        <f>IFERROR(IF(AND(H205&gt;=0.4,F205&gt;=0.06,G205&gt;=0.06),"",IF(AND(F205&lt;0.06, G205&gt;=0.06),"Does not meet minimum row standard",IF(AND(G205&lt;0.06, F205&gt;=0.06),"Does not meet minimum run standard",IF(AND(F205&lt;0.06, G205&lt;0.06), "Does not meet minimum standard", "Does not meet minimum average")))), "")</f>
        <v/>
      </c>
    </row>
    <row r="206" spans="6:12" x14ac:dyDescent="0.25">
      <c r="F206" s="18" t="str" cm="1">
        <f t="array" ref="F206">IF(OR(B206="", C206="", D206=""),"",IFERROR(INDEX('Data Tables'!F206:'Data Tables'!I1010, MATCH(1, (B206='Data Tables'!G206:G1010)*(J206='Data Tables'!F206:F1010)*(_xlfn.NUMBERVALUE(D206)&lt;=_xlfn.NUMBERVALUE('Data Tables'!I206:I1010)),0),3), "Error!"))</f>
        <v/>
      </c>
      <c r="G206" s="18" t="str" cm="1">
        <f t="array" ref="G206">IF(OR(B206="",C206="", E206=""),"",IFERROR(INDEX('Data Tables'!A206:D1654,MATCH(1,(B206='Data Tables'!B206:B1654)*(K206='Data Tables'!A206:A1654)*(_xlfn.NUMBERVALUE(E206)&lt;=_xlfn.NUMBERVALUE('Data Tables'!D206:D1654)),0),3),"Error!"))</f>
        <v/>
      </c>
      <c r="H206" s="18" t="str">
        <f>IF(OR(F206="Error!",G206="Error!"),"",IF(OR(B206="",C206="",D206="",E206=""),"",(F206+G206)/2))</f>
        <v/>
      </c>
      <c r="I206" s="14" t="str">
        <f>IF(H206="", "", IF(AND(H206&gt;=0.4, F206&gt;= 0.06,G206&gt;= 0.06), "Pass!", "Fail :("))</f>
        <v/>
      </c>
      <c r="J206" s="14" t="str">
        <f t="shared" si="6"/>
        <v/>
      </c>
      <c r="K206" s="14" t="str">
        <f t="shared" si="7"/>
        <v/>
      </c>
      <c r="L206" s="15" t="str">
        <f>IFERROR(IF(AND(H206&gt;=0.4,F206&gt;=0.06,G206&gt;=0.06),"",IF(AND(F206&lt;0.06, G206&gt;=0.06),"Does not meet minimum row standard",IF(AND(G206&lt;0.06, F206&gt;=0.06),"Does not meet minimum run standard",IF(AND(F206&lt;0.06, G206&lt;0.06), "Does not meet minimum standard", "Does not meet minimum average")))), "")</f>
        <v/>
      </c>
    </row>
    <row r="207" spans="6:12" x14ac:dyDescent="0.25">
      <c r="F207" s="18" t="str" cm="1">
        <f t="array" ref="F207">IF(OR(B207="", C207="", D207=""),"",IFERROR(INDEX('Data Tables'!F207:'Data Tables'!I1011, MATCH(1, (B207='Data Tables'!G207:G1011)*(J207='Data Tables'!F207:F1011)*(_xlfn.NUMBERVALUE(D207)&lt;=_xlfn.NUMBERVALUE('Data Tables'!I207:I1011)),0),3), "Error!"))</f>
        <v/>
      </c>
      <c r="G207" s="18" t="str" cm="1">
        <f t="array" ref="G207">IF(OR(B207="",C207="", E207=""),"",IFERROR(INDEX('Data Tables'!A207:D1655,MATCH(1,(B207='Data Tables'!B207:B1655)*(K207='Data Tables'!A207:A1655)*(_xlfn.NUMBERVALUE(E207)&lt;=_xlfn.NUMBERVALUE('Data Tables'!D207:D1655)),0),3),"Error!"))</f>
        <v/>
      </c>
      <c r="H207" s="18" t="str">
        <f>IF(OR(F207="Error!",G207="Error!"),"",IF(OR(B207="",C207="",D207="",E207=""),"",(F207+G207)/2))</f>
        <v/>
      </c>
      <c r="I207" s="14" t="str">
        <f>IF(H207="", "", IF(AND(H207&gt;=0.4, F207&gt;= 0.06,G207&gt;= 0.06), "Pass!", "Fail :("))</f>
        <v/>
      </c>
      <c r="J207" s="14" t="str">
        <f t="shared" si="6"/>
        <v/>
      </c>
      <c r="K207" s="14" t="str">
        <f t="shared" si="7"/>
        <v/>
      </c>
      <c r="L207" s="15" t="str">
        <f>IFERROR(IF(AND(H207&gt;=0.4,F207&gt;=0.06,G207&gt;=0.06),"",IF(AND(F207&lt;0.06, G207&gt;=0.06),"Does not meet minimum row standard",IF(AND(G207&lt;0.06, F207&gt;=0.06),"Does not meet minimum run standard",IF(AND(F207&lt;0.06, G207&lt;0.06), "Does not meet minimum standard", "Does not meet minimum average")))), "")</f>
        <v/>
      </c>
    </row>
    <row r="208" spans="6:12" x14ac:dyDescent="0.25">
      <c r="F208" s="18" t="str" cm="1">
        <f t="array" ref="F208">IF(OR(B208="", C208="", D208=""),"",IFERROR(INDEX('Data Tables'!F208:'Data Tables'!I1012, MATCH(1, (B208='Data Tables'!G208:G1012)*(J208='Data Tables'!F208:F1012)*(_xlfn.NUMBERVALUE(D208)&lt;=_xlfn.NUMBERVALUE('Data Tables'!I208:I1012)),0),3), "Error!"))</f>
        <v/>
      </c>
      <c r="G208" s="18" t="str" cm="1">
        <f t="array" ref="G208">IF(OR(B208="",C208="", E208=""),"",IFERROR(INDEX('Data Tables'!A208:D1656,MATCH(1,(B208='Data Tables'!B208:B1656)*(K208='Data Tables'!A208:A1656)*(_xlfn.NUMBERVALUE(E208)&lt;=_xlfn.NUMBERVALUE('Data Tables'!D208:D1656)),0),3),"Error!"))</f>
        <v/>
      </c>
      <c r="H208" s="18" t="str">
        <f>IF(OR(F208="Error!",G208="Error!"),"",IF(OR(B208="",C208="",D208="",E208=""),"",(F208+G208)/2))</f>
        <v/>
      </c>
      <c r="I208" s="14" t="str">
        <f>IF(H208="", "", IF(AND(H208&gt;=0.4, F208&gt;= 0.06,G208&gt;= 0.06), "Pass!", "Fail :("))</f>
        <v/>
      </c>
      <c r="J208" s="14" t="str">
        <f t="shared" si="6"/>
        <v/>
      </c>
      <c r="K208" s="14" t="str">
        <f t="shared" si="7"/>
        <v/>
      </c>
      <c r="L208" s="15" t="str">
        <f>IFERROR(IF(AND(H208&gt;=0.4,F208&gt;=0.06,G208&gt;=0.06),"",IF(AND(F208&lt;0.06, G208&gt;=0.06),"Does not meet minimum row standard",IF(AND(G208&lt;0.06, F208&gt;=0.06),"Does not meet minimum run standard",IF(AND(F208&lt;0.06, G208&lt;0.06), "Does not meet minimum standard", "Does not meet minimum average")))), "")</f>
        <v/>
      </c>
    </row>
    <row r="209" spans="6:12" x14ac:dyDescent="0.25">
      <c r="F209" s="18" t="str" cm="1">
        <f t="array" ref="F209">IF(OR(B209="", C209="", D209=""),"",IFERROR(INDEX('Data Tables'!F209:'Data Tables'!I1013, MATCH(1, (B209='Data Tables'!G209:G1013)*(J209='Data Tables'!F209:F1013)*(_xlfn.NUMBERVALUE(D209)&lt;=_xlfn.NUMBERVALUE('Data Tables'!I209:I1013)),0),3), "Error!"))</f>
        <v/>
      </c>
      <c r="G209" s="18" t="str" cm="1">
        <f t="array" ref="G209">IF(OR(B209="",C209="", E209=""),"",IFERROR(INDEX('Data Tables'!A209:D1657,MATCH(1,(B209='Data Tables'!B209:B1657)*(K209='Data Tables'!A209:A1657)*(_xlfn.NUMBERVALUE(E209)&lt;=_xlfn.NUMBERVALUE('Data Tables'!D209:D1657)),0),3),"Error!"))</f>
        <v/>
      </c>
      <c r="H209" s="18" t="str">
        <f>IF(OR(F209="Error!",G209="Error!"),"",IF(OR(B209="",C209="",D209="",E209=""),"",(F209+G209)/2))</f>
        <v/>
      </c>
      <c r="I209" s="14" t="str">
        <f>IF(H209="", "", IF(AND(H209&gt;=0.4, F209&gt;= 0.06,G209&gt;= 0.06), "Pass!", "Fail :("))</f>
        <v/>
      </c>
      <c r="J209" s="14" t="str">
        <f t="shared" si="6"/>
        <v/>
      </c>
      <c r="K209" s="14" t="str">
        <f t="shared" si="7"/>
        <v/>
      </c>
      <c r="L209" s="15" t="str">
        <f>IFERROR(IF(AND(H209&gt;=0.4,F209&gt;=0.06,G209&gt;=0.06),"",IF(AND(F209&lt;0.06, G209&gt;=0.06),"Does not meet minimum row standard",IF(AND(G209&lt;0.06, F209&gt;=0.06),"Does not meet minimum run standard",IF(AND(F209&lt;0.06, G209&lt;0.06), "Does not meet minimum standard", "Does not meet minimum average")))), "")</f>
        <v/>
      </c>
    </row>
    <row r="210" spans="6:12" x14ac:dyDescent="0.25">
      <c r="F210" s="18" t="str" cm="1">
        <f t="array" ref="F210">IF(OR(B210="", C210="", D210=""),"",IFERROR(INDEX('Data Tables'!F210:'Data Tables'!I1014, MATCH(1, (B210='Data Tables'!G210:G1014)*(J210='Data Tables'!F210:F1014)*(_xlfn.NUMBERVALUE(D210)&lt;=_xlfn.NUMBERVALUE('Data Tables'!I210:I1014)),0),3), "Error!"))</f>
        <v/>
      </c>
      <c r="G210" s="18" t="str" cm="1">
        <f t="array" ref="G210">IF(OR(B210="",C210="", E210=""),"",IFERROR(INDEX('Data Tables'!A210:D1658,MATCH(1,(B210='Data Tables'!B210:B1658)*(K210='Data Tables'!A210:A1658)*(_xlfn.NUMBERVALUE(E210)&lt;=_xlfn.NUMBERVALUE('Data Tables'!D210:D1658)),0),3),"Error!"))</f>
        <v/>
      </c>
      <c r="H210" s="18" t="str">
        <f>IF(OR(F210="Error!",G210="Error!"),"",IF(OR(B210="",C210="",D210="",E210=""),"",(F210+G210)/2))</f>
        <v/>
      </c>
      <c r="I210" s="14" t="str">
        <f>IF(H210="", "", IF(AND(H210&gt;=0.4, F210&gt;= 0.06,G210&gt;= 0.06), "Pass!", "Fail :("))</f>
        <v/>
      </c>
      <c r="J210" s="14" t="str">
        <f t="shared" si="6"/>
        <v/>
      </c>
      <c r="K210" s="14" t="str">
        <f t="shared" si="7"/>
        <v/>
      </c>
      <c r="L210" s="15" t="str">
        <f>IFERROR(IF(AND(H210&gt;=0.4,F210&gt;=0.06,G210&gt;=0.06),"",IF(AND(F210&lt;0.06, G210&gt;=0.06),"Does not meet minimum row standard",IF(AND(G210&lt;0.06, F210&gt;=0.06),"Does not meet minimum run standard",IF(AND(F210&lt;0.06, G210&lt;0.06), "Does not meet minimum standard", "Does not meet minimum average")))), "")</f>
        <v/>
      </c>
    </row>
    <row r="211" spans="6:12" x14ac:dyDescent="0.25">
      <c r="F211" s="18" t="str" cm="1">
        <f t="array" ref="F211">IF(OR(B211="", C211="", D211=""),"",IFERROR(INDEX('Data Tables'!F211:'Data Tables'!I1015, MATCH(1, (B211='Data Tables'!G211:G1015)*(J211='Data Tables'!F211:F1015)*(_xlfn.NUMBERVALUE(D211)&lt;=_xlfn.NUMBERVALUE('Data Tables'!I211:I1015)),0),3), "Error!"))</f>
        <v/>
      </c>
      <c r="G211" s="18" t="str" cm="1">
        <f t="array" ref="G211">IF(OR(B211="",C211="", E211=""),"",IFERROR(INDEX('Data Tables'!A211:D1659,MATCH(1,(B211='Data Tables'!B211:B1659)*(K211='Data Tables'!A211:A1659)*(_xlfn.NUMBERVALUE(E211)&lt;=_xlfn.NUMBERVALUE('Data Tables'!D211:D1659)),0),3),"Error!"))</f>
        <v/>
      </c>
      <c r="H211" s="18" t="str">
        <f>IF(OR(F211="Error!",G211="Error!"),"",IF(OR(B211="",C211="",D211="",E211=""),"",(F211+G211)/2))</f>
        <v/>
      </c>
      <c r="I211" s="14" t="str">
        <f>IF(H211="", "", IF(AND(H211&gt;=0.4, F211&gt;= 0.06,G211&gt;= 0.06), "Pass!", "Fail :("))</f>
        <v/>
      </c>
      <c r="J211" s="14" t="str">
        <f t="shared" si="6"/>
        <v/>
      </c>
      <c r="K211" s="14" t="str">
        <f t="shared" si="7"/>
        <v/>
      </c>
      <c r="L211" s="15" t="str">
        <f>IFERROR(IF(AND(H211&gt;=0.4,F211&gt;=0.06,G211&gt;=0.06),"",IF(AND(F211&lt;0.06, G211&gt;=0.06),"Does not meet minimum row standard",IF(AND(G211&lt;0.06, F211&gt;=0.06),"Does not meet minimum run standard",IF(AND(F211&lt;0.06, G211&lt;0.06), "Does not meet minimum standard", "Does not meet minimum average")))), "")</f>
        <v/>
      </c>
    </row>
    <row r="212" spans="6:12" x14ac:dyDescent="0.25">
      <c r="F212" s="18" t="str" cm="1">
        <f t="array" ref="F212">IF(OR(B212="", C212="", D212=""),"",IFERROR(INDEX('Data Tables'!F212:'Data Tables'!I1016, MATCH(1, (B212='Data Tables'!G212:G1016)*(J212='Data Tables'!F212:F1016)*(_xlfn.NUMBERVALUE(D212)&lt;=_xlfn.NUMBERVALUE('Data Tables'!I212:I1016)),0),3), "Error!"))</f>
        <v/>
      </c>
      <c r="G212" s="18" t="str" cm="1">
        <f t="array" ref="G212">IF(OR(B212="",C212="", E212=""),"",IFERROR(INDEX('Data Tables'!A212:D1660,MATCH(1,(B212='Data Tables'!B212:B1660)*(K212='Data Tables'!A212:A1660)*(_xlfn.NUMBERVALUE(E212)&lt;=_xlfn.NUMBERVALUE('Data Tables'!D212:D1660)),0),3),"Error!"))</f>
        <v/>
      </c>
      <c r="H212" s="18" t="str">
        <f>IF(OR(F212="Error!",G212="Error!"),"",IF(OR(B212="",C212="",D212="",E212=""),"",(F212+G212)/2))</f>
        <v/>
      </c>
      <c r="I212" s="14" t="str">
        <f>IF(H212="", "", IF(AND(H212&gt;=0.4, F212&gt;= 0.06,G212&gt;= 0.06), "Pass!", "Fail :("))</f>
        <v/>
      </c>
      <c r="J212" s="14" t="str">
        <f t="shared" si="6"/>
        <v/>
      </c>
      <c r="K212" s="14" t="str">
        <f t="shared" si="7"/>
        <v/>
      </c>
      <c r="L212" s="15" t="str">
        <f>IFERROR(IF(AND(H212&gt;=0.4,F212&gt;=0.06,G212&gt;=0.06),"",IF(AND(F212&lt;0.06, G212&gt;=0.06),"Does not meet minimum row standard",IF(AND(G212&lt;0.06, F212&gt;=0.06),"Does not meet minimum run standard",IF(AND(F212&lt;0.06, G212&lt;0.06), "Does not meet minimum standard", "Does not meet minimum average")))), "")</f>
        <v/>
      </c>
    </row>
    <row r="213" spans="6:12" x14ac:dyDescent="0.25">
      <c r="F213" s="18" t="str" cm="1">
        <f t="array" ref="F213">IF(OR(B213="", C213="", D213=""),"",IFERROR(INDEX('Data Tables'!F213:'Data Tables'!I1017, MATCH(1, (B213='Data Tables'!G213:G1017)*(J213='Data Tables'!F213:F1017)*(_xlfn.NUMBERVALUE(D213)&lt;=_xlfn.NUMBERVALUE('Data Tables'!I213:I1017)),0),3), "Error!"))</f>
        <v/>
      </c>
      <c r="G213" s="18" t="str" cm="1">
        <f t="array" ref="G213">IF(OR(B213="",C213="", E213=""),"",IFERROR(INDEX('Data Tables'!A213:D1661,MATCH(1,(B213='Data Tables'!B213:B1661)*(K213='Data Tables'!A213:A1661)*(_xlfn.NUMBERVALUE(E213)&lt;=_xlfn.NUMBERVALUE('Data Tables'!D213:D1661)),0),3),"Error!"))</f>
        <v/>
      </c>
      <c r="H213" s="18" t="str">
        <f>IF(OR(F213="Error!",G213="Error!"),"",IF(OR(B213="",C213="",D213="",E213=""),"",(F213+G213)/2))</f>
        <v/>
      </c>
      <c r="I213" s="14" t="str">
        <f>IF(H213="", "", IF(AND(H213&gt;=0.4, F213&gt;= 0.06,G213&gt;= 0.06), "Pass!", "Fail :("))</f>
        <v/>
      </c>
      <c r="J213" s="14" t="str">
        <f t="shared" si="6"/>
        <v/>
      </c>
      <c r="K213" s="14" t="str">
        <f t="shared" si="7"/>
        <v/>
      </c>
      <c r="L213" s="15" t="str">
        <f>IFERROR(IF(AND(H213&gt;=0.4,F213&gt;=0.06,G213&gt;=0.06),"",IF(AND(F213&lt;0.06, G213&gt;=0.06),"Does not meet minimum row standard",IF(AND(G213&lt;0.06, F213&gt;=0.06),"Does not meet minimum run standard",IF(AND(F213&lt;0.06, G213&lt;0.06), "Does not meet minimum standard", "Does not meet minimum average")))), "")</f>
        <v/>
      </c>
    </row>
    <row r="214" spans="6:12" x14ac:dyDescent="0.25">
      <c r="F214" s="18" t="str" cm="1">
        <f t="array" ref="F214">IF(OR(B214="", C214="", D214=""),"",IFERROR(INDEX('Data Tables'!F214:'Data Tables'!I1018, MATCH(1, (B214='Data Tables'!G214:G1018)*(J214='Data Tables'!F214:F1018)*(_xlfn.NUMBERVALUE(D214)&lt;=_xlfn.NUMBERVALUE('Data Tables'!I214:I1018)),0),3), "Error!"))</f>
        <v/>
      </c>
      <c r="G214" s="18" t="str" cm="1">
        <f t="array" ref="G214">IF(OR(B214="",C214="", E214=""),"",IFERROR(INDEX('Data Tables'!A214:D1662,MATCH(1,(B214='Data Tables'!B214:B1662)*(K214='Data Tables'!A214:A1662)*(_xlfn.NUMBERVALUE(E214)&lt;=_xlfn.NUMBERVALUE('Data Tables'!D214:D1662)),0),3),"Error!"))</f>
        <v/>
      </c>
      <c r="H214" s="18" t="str">
        <f>IF(OR(F214="Error!",G214="Error!"),"",IF(OR(B214="",C214="",D214="",E214=""),"",(F214+G214)/2))</f>
        <v/>
      </c>
      <c r="I214" s="14" t="str">
        <f>IF(H214="", "", IF(AND(H214&gt;=0.4, F214&gt;= 0.06,G214&gt;= 0.06), "Pass!", "Fail :("))</f>
        <v/>
      </c>
      <c r="J214" s="14" t="str">
        <f t="shared" si="6"/>
        <v/>
      </c>
      <c r="K214" s="14" t="str">
        <f t="shared" si="7"/>
        <v/>
      </c>
      <c r="L214" s="15" t="str">
        <f>IFERROR(IF(AND(H214&gt;=0.4,F214&gt;=0.06,G214&gt;=0.06),"",IF(AND(F214&lt;0.06, G214&gt;=0.06),"Does not meet minimum row standard",IF(AND(G214&lt;0.06, F214&gt;=0.06),"Does not meet minimum run standard",IF(AND(F214&lt;0.06, G214&lt;0.06), "Does not meet minimum standard", "Does not meet minimum average")))), "")</f>
        <v/>
      </c>
    </row>
    <row r="215" spans="6:12" x14ac:dyDescent="0.25">
      <c r="F215" s="18" t="str" cm="1">
        <f t="array" ref="F215">IF(OR(B215="", C215="", D215=""),"",IFERROR(INDEX('Data Tables'!F215:'Data Tables'!I1019, MATCH(1, (B215='Data Tables'!G215:G1019)*(J215='Data Tables'!F215:F1019)*(_xlfn.NUMBERVALUE(D215)&lt;=_xlfn.NUMBERVALUE('Data Tables'!I215:I1019)),0),3), "Error!"))</f>
        <v/>
      </c>
      <c r="G215" s="18" t="str" cm="1">
        <f t="array" ref="G215">IF(OR(B215="",C215="", E215=""),"",IFERROR(INDEX('Data Tables'!A215:D1663,MATCH(1,(B215='Data Tables'!B215:B1663)*(K215='Data Tables'!A215:A1663)*(_xlfn.NUMBERVALUE(E215)&lt;=_xlfn.NUMBERVALUE('Data Tables'!D215:D1663)),0),3),"Error!"))</f>
        <v/>
      </c>
      <c r="H215" s="18" t="str">
        <f>IF(OR(F215="Error!",G215="Error!"),"",IF(OR(B215="",C215="",D215="",E215=""),"",(F215+G215)/2))</f>
        <v/>
      </c>
      <c r="I215" s="14" t="str">
        <f>IF(H215="", "", IF(AND(H215&gt;=0.4, F215&gt;= 0.06,G215&gt;= 0.06), "Pass!", "Fail :("))</f>
        <v/>
      </c>
      <c r="J215" s="14" t="str">
        <f t="shared" si="6"/>
        <v/>
      </c>
      <c r="K215" s="14" t="str">
        <f t="shared" si="7"/>
        <v/>
      </c>
      <c r="L215" s="15" t="str">
        <f>IFERROR(IF(AND(H215&gt;=0.4,F215&gt;=0.06,G215&gt;=0.06),"",IF(AND(F215&lt;0.06, G215&gt;=0.06),"Does not meet minimum row standard",IF(AND(G215&lt;0.06, F215&gt;=0.06),"Does not meet minimum run standard",IF(AND(F215&lt;0.06, G215&lt;0.06), "Does not meet minimum standard", "Does not meet minimum average")))), "")</f>
        <v/>
      </c>
    </row>
    <row r="216" spans="6:12" x14ac:dyDescent="0.25">
      <c r="F216" s="18" t="str" cm="1">
        <f t="array" ref="F216">IF(OR(B216="", C216="", D216=""),"",IFERROR(INDEX('Data Tables'!F216:'Data Tables'!I1020, MATCH(1, (B216='Data Tables'!G216:G1020)*(J216='Data Tables'!F216:F1020)*(_xlfn.NUMBERVALUE(D216)&lt;=_xlfn.NUMBERVALUE('Data Tables'!I216:I1020)),0),3), "Error!"))</f>
        <v/>
      </c>
      <c r="G216" s="18" t="str" cm="1">
        <f t="array" ref="G216">IF(OR(B216="",C216="", E216=""),"",IFERROR(INDEX('Data Tables'!A216:D1664,MATCH(1,(B216='Data Tables'!B216:B1664)*(K216='Data Tables'!A216:A1664)*(_xlfn.NUMBERVALUE(E216)&lt;=_xlfn.NUMBERVALUE('Data Tables'!D216:D1664)),0),3),"Error!"))</f>
        <v/>
      </c>
      <c r="H216" s="18" t="str">
        <f>IF(OR(F216="Error!",G216="Error!"),"",IF(OR(B216="",C216="",D216="",E216=""),"",(F216+G216)/2))</f>
        <v/>
      </c>
      <c r="I216" s="14" t="str">
        <f>IF(H216="", "", IF(AND(H216&gt;=0.4, F216&gt;= 0.06,G216&gt;= 0.06), "Pass!", "Fail :("))</f>
        <v/>
      </c>
      <c r="J216" s="14" t="str">
        <f t="shared" si="6"/>
        <v/>
      </c>
      <c r="K216" s="14" t="str">
        <f t="shared" si="7"/>
        <v/>
      </c>
      <c r="L216" s="15" t="str">
        <f>IFERROR(IF(AND(H216&gt;=0.4,F216&gt;=0.06,G216&gt;=0.06),"",IF(AND(F216&lt;0.06, G216&gt;=0.06),"Does not meet minimum row standard",IF(AND(G216&lt;0.06, F216&gt;=0.06),"Does not meet minimum run standard",IF(AND(F216&lt;0.06, G216&lt;0.06), "Does not meet minimum standard", "Does not meet minimum average")))), "")</f>
        <v/>
      </c>
    </row>
    <row r="217" spans="6:12" x14ac:dyDescent="0.25">
      <c r="F217" s="18" t="str" cm="1">
        <f t="array" ref="F217">IF(OR(B217="", C217="", D217=""),"",IFERROR(INDEX('Data Tables'!F217:'Data Tables'!I1021, MATCH(1, (B217='Data Tables'!G217:G1021)*(J217='Data Tables'!F217:F1021)*(_xlfn.NUMBERVALUE(D217)&lt;=_xlfn.NUMBERVALUE('Data Tables'!I217:I1021)),0),3), "Error!"))</f>
        <v/>
      </c>
      <c r="G217" s="18" t="str" cm="1">
        <f t="array" ref="G217">IF(OR(B217="",C217="", E217=""),"",IFERROR(INDEX('Data Tables'!A217:D1665,MATCH(1,(B217='Data Tables'!B217:B1665)*(K217='Data Tables'!A217:A1665)*(_xlfn.NUMBERVALUE(E217)&lt;=_xlfn.NUMBERVALUE('Data Tables'!D217:D1665)),0),3),"Error!"))</f>
        <v/>
      </c>
      <c r="H217" s="18" t="str">
        <f>IF(OR(F217="Error!",G217="Error!"),"",IF(OR(B217="",C217="",D217="",E217=""),"",(F217+G217)/2))</f>
        <v/>
      </c>
      <c r="I217" s="14" t="str">
        <f>IF(H217="", "", IF(AND(H217&gt;=0.4, F217&gt;= 0.06,G217&gt;= 0.06), "Pass!", "Fail :("))</f>
        <v/>
      </c>
      <c r="J217" s="14" t="str">
        <f t="shared" si="6"/>
        <v/>
      </c>
      <c r="K217" s="14" t="str">
        <f t="shared" si="7"/>
        <v/>
      </c>
      <c r="L217" s="15" t="str">
        <f>IFERROR(IF(AND(H217&gt;=0.4,F217&gt;=0.06,G217&gt;=0.06),"",IF(AND(F217&lt;0.06, G217&gt;=0.06),"Does not meet minimum row standard",IF(AND(G217&lt;0.06, F217&gt;=0.06),"Does not meet minimum run standard",IF(AND(F217&lt;0.06, G217&lt;0.06), "Does not meet minimum standard", "Does not meet minimum average")))), "")</f>
        <v/>
      </c>
    </row>
    <row r="218" spans="6:12" x14ac:dyDescent="0.25">
      <c r="F218" s="18" t="str" cm="1">
        <f t="array" ref="F218">IF(OR(B218="", C218="", D218=""),"",IFERROR(INDEX('Data Tables'!F218:'Data Tables'!I1022, MATCH(1, (B218='Data Tables'!G218:G1022)*(J218='Data Tables'!F218:F1022)*(_xlfn.NUMBERVALUE(D218)&lt;=_xlfn.NUMBERVALUE('Data Tables'!I218:I1022)),0),3), "Error!"))</f>
        <v/>
      </c>
      <c r="G218" s="18" t="str" cm="1">
        <f t="array" ref="G218">IF(OR(B218="",C218="", E218=""),"",IFERROR(INDEX('Data Tables'!A218:D1666,MATCH(1,(B218='Data Tables'!B218:B1666)*(K218='Data Tables'!A218:A1666)*(_xlfn.NUMBERVALUE(E218)&lt;=_xlfn.NUMBERVALUE('Data Tables'!D218:D1666)),0),3),"Error!"))</f>
        <v/>
      </c>
      <c r="H218" s="18" t="str">
        <f>IF(OR(F218="Error!",G218="Error!"),"",IF(OR(B218="",C218="",D218="",E218=""),"",(F218+G218)/2))</f>
        <v/>
      </c>
      <c r="I218" s="14" t="str">
        <f>IF(H218="", "", IF(AND(H218&gt;=0.4, F218&gt;= 0.06,G218&gt;= 0.06), "Pass!", "Fail :("))</f>
        <v/>
      </c>
      <c r="J218" s="14" t="str">
        <f t="shared" si="6"/>
        <v/>
      </c>
      <c r="K218" s="14" t="str">
        <f t="shared" si="7"/>
        <v/>
      </c>
      <c r="L218" s="15" t="str">
        <f>IFERROR(IF(AND(H218&gt;=0.4,F218&gt;=0.06,G218&gt;=0.06),"",IF(AND(F218&lt;0.06, G218&gt;=0.06),"Does not meet minimum row standard",IF(AND(G218&lt;0.06, F218&gt;=0.06),"Does not meet minimum run standard",IF(AND(F218&lt;0.06, G218&lt;0.06), "Does not meet minimum standard", "Does not meet minimum average")))), "")</f>
        <v/>
      </c>
    </row>
    <row r="219" spans="6:12" x14ac:dyDescent="0.25">
      <c r="F219" s="18" t="str" cm="1">
        <f t="array" ref="F219">IF(OR(B219="", C219="", D219=""),"",IFERROR(INDEX('Data Tables'!F219:'Data Tables'!I1023, MATCH(1, (B219='Data Tables'!G219:G1023)*(J219='Data Tables'!F219:F1023)*(_xlfn.NUMBERVALUE(D219)&lt;=_xlfn.NUMBERVALUE('Data Tables'!I219:I1023)),0),3), "Error!"))</f>
        <v/>
      </c>
      <c r="G219" s="18" t="str" cm="1">
        <f t="array" ref="G219">IF(OR(B219="",C219="", E219=""),"",IFERROR(INDEX('Data Tables'!A219:D1667,MATCH(1,(B219='Data Tables'!B219:B1667)*(K219='Data Tables'!A219:A1667)*(_xlfn.NUMBERVALUE(E219)&lt;=_xlfn.NUMBERVALUE('Data Tables'!D219:D1667)),0),3),"Error!"))</f>
        <v/>
      </c>
      <c r="H219" s="18" t="str">
        <f>IF(OR(F219="Error!",G219="Error!"),"",IF(OR(B219="",C219="",D219="",E219=""),"",(F219+G219)/2))</f>
        <v/>
      </c>
      <c r="I219" s="14" t="str">
        <f>IF(H219="", "", IF(AND(H219&gt;=0.4, F219&gt;= 0.06,G219&gt;= 0.06), "Pass!", "Fail :("))</f>
        <v/>
      </c>
      <c r="J219" s="14" t="str">
        <f t="shared" si="6"/>
        <v/>
      </c>
      <c r="K219" s="14" t="str">
        <f t="shared" si="7"/>
        <v/>
      </c>
      <c r="L219" s="15" t="str">
        <f>IFERROR(IF(AND(H219&gt;=0.4,F219&gt;=0.06,G219&gt;=0.06),"",IF(AND(F219&lt;0.06, G219&gt;=0.06),"Does not meet minimum row standard",IF(AND(G219&lt;0.06, F219&gt;=0.06),"Does not meet minimum run standard",IF(AND(F219&lt;0.06, G219&lt;0.06), "Does not meet minimum standard", "Does not meet minimum average")))), "")</f>
        <v/>
      </c>
    </row>
    <row r="220" spans="6:12" x14ac:dyDescent="0.25">
      <c r="F220" s="18" t="str" cm="1">
        <f t="array" ref="F220">IF(OR(B220="", C220="", D220=""),"",IFERROR(INDEX('Data Tables'!F220:'Data Tables'!I1024, MATCH(1, (B220='Data Tables'!G220:G1024)*(J220='Data Tables'!F220:F1024)*(_xlfn.NUMBERVALUE(D220)&lt;=_xlfn.NUMBERVALUE('Data Tables'!I220:I1024)),0),3), "Error!"))</f>
        <v/>
      </c>
      <c r="G220" s="18" t="str" cm="1">
        <f t="array" ref="G220">IF(OR(B220="",C220="", E220=""),"",IFERROR(INDEX('Data Tables'!A220:D1668,MATCH(1,(B220='Data Tables'!B220:B1668)*(K220='Data Tables'!A220:A1668)*(_xlfn.NUMBERVALUE(E220)&lt;=_xlfn.NUMBERVALUE('Data Tables'!D220:D1668)),0),3),"Error!"))</f>
        <v/>
      </c>
      <c r="H220" s="18" t="str">
        <f>IF(OR(F220="Error!",G220="Error!"),"",IF(OR(B220="",C220="",D220="",E220=""),"",(F220+G220)/2))</f>
        <v/>
      </c>
      <c r="I220" s="14" t="str">
        <f>IF(H220="", "", IF(AND(H220&gt;=0.4, F220&gt;= 0.06,G220&gt;= 0.06), "Pass!", "Fail :("))</f>
        <v/>
      </c>
      <c r="J220" s="14" t="str">
        <f t="shared" si="6"/>
        <v/>
      </c>
      <c r="K220" s="14" t="str">
        <f t="shared" si="7"/>
        <v/>
      </c>
      <c r="L220" s="15" t="str">
        <f>IFERROR(IF(AND(H220&gt;=0.4,F220&gt;=0.06,G220&gt;=0.06),"",IF(AND(F220&lt;0.06, G220&gt;=0.06),"Does not meet minimum row standard",IF(AND(G220&lt;0.06, F220&gt;=0.06),"Does not meet minimum run standard",IF(AND(F220&lt;0.06, G220&lt;0.06), "Does not meet minimum standard", "Does not meet minimum average")))), "")</f>
        <v/>
      </c>
    </row>
    <row r="221" spans="6:12" x14ac:dyDescent="0.25">
      <c r="F221" s="18" t="str" cm="1">
        <f t="array" ref="F221">IF(OR(B221="", C221="", D221=""),"",IFERROR(INDEX('Data Tables'!F221:'Data Tables'!I1025, MATCH(1, (B221='Data Tables'!G221:G1025)*(J221='Data Tables'!F221:F1025)*(_xlfn.NUMBERVALUE(D221)&lt;=_xlfn.NUMBERVALUE('Data Tables'!I221:I1025)),0),3), "Error!"))</f>
        <v/>
      </c>
      <c r="G221" s="18" t="str" cm="1">
        <f t="array" ref="G221">IF(OR(B221="",C221="", E221=""),"",IFERROR(INDEX('Data Tables'!A221:D1669,MATCH(1,(B221='Data Tables'!B221:B1669)*(K221='Data Tables'!A221:A1669)*(_xlfn.NUMBERVALUE(E221)&lt;=_xlfn.NUMBERVALUE('Data Tables'!D221:D1669)),0),3),"Error!"))</f>
        <v/>
      </c>
      <c r="H221" s="18" t="str">
        <f>IF(OR(F221="Error!",G221="Error!"),"",IF(OR(B221="",C221="",D221="",E221=""),"",(F221+G221)/2))</f>
        <v/>
      </c>
      <c r="I221" s="14" t="str">
        <f>IF(H221="", "", IF(AND(H221&gt;=0.4, F221&gt;= 0.06,G221&gt;= 0.06), "Pass!", "Fail :("))</f>
        <v/>
      </c>
      <c r="J221" s="14" t="str">
        <f t="shared" si="6"/>
        <v/>
      </c>
      <c r="K221" s="14" t="str">
        <f t="shared" si="7"/>
        <v/>
      </c>
      <c r="L221" s="15" t="str">
        <f>IFERROR(IF(AND(H221&gt;=0.4,F221&gt;=0.06,G221&gt;=0.06),"",IF(AND(F221&lt;0.06, G221&gt;=0.06),"Does not meet minimum row standard",IF(AND(G221&lt;0.06, F221&gt;=0.06),"Does not meet minimum run standard",IF(AND(F221&lt;0.06, G221&lt;0.06), "Does not meet minimum standard", "Does not meet minimum average")))), "")</f>
        <v/>
      </c>
    </row>
    <row r="222" spans="6:12" x14ac:dyDescent="0.25">
      <c r="F222" s="18" t="str" cm="1">
        <f t="array" ref="F222">IF(OR(B222="", C222="", D222=""),"",IFERROR(INDEX('Data Tables'!F222:'Data Tables'!I1026, MATCH(1, (B222='Data Tables'!G222:G1026)*(J222='Data Tables'!F222:F1026)*(_xlfn.NUMBERVALUE(D222)&lt;=_xlfn.NUMBERVALUE('Data Tables'!I222:I1026)),0),3), "Error!"))</f>
        <v/>
      </c>
      <c r="G222" s="18" t="str" cm="1">
        <f t="array" ref="G222">IF(OR(B222="",C222="", E222=""),"",IFERROR(INDEX('Data Tables'!A222:D1670,MATCH(1,(B222='Data Tables'!B222:B1670)*(K222='Data Tables'!A222:A1670)*(_xlfn.NUMBERVALUE(E222)&lt;=_xlfn.NUMBERVALUE('Data Tables'!D222:D1670)),0),3),"Error!"))</f>
        <v/>
      </c>
      <c r="H222" s="18" t="str">
        <f>IF(OR(F222="Error!",G222="Error!"),"",IF(OR(B222="",C222="",D222="",E222=""),"",(F222+G222)/2))</f>
        <v/>
      </c>
      <c r="I222" s="14" t="str">
        <f>IF(H222="", "", IF(AND(H222&gt;=0.4, F222&gt;= 0.06,G222&gt;= 0.06), "Pass!", "Fail :("))</f>
        <v/>
      </c>
      <c r="J222" s="14" t="str">
        <f t="shared" si="6"/>
        <v/>
      </c>
      <c r="K222" s="14" t="str">
        <f t="shared" si="7"/>
        <v/>
      </c>
      <c r="L222" s="15" t="str">
        <f>IFERROR(IF(AND(H222&gt;=0.4,F222&gt;=0.06,G222&gt;=0.06),"",IF(AND(F222&lt;0.06, G222&gt;=0.06),"Does not meet minimum row standard",IF(AND(G222&lt;0.06, F222&gt;=0.06),"Does not meet minimum run standard",IF(AND(F222&lt;0.06, G222&lt;0.06), "Does not meet minimum standard", "Does not meet minimum average")))), "")</f>
        <v/>
      </c>
    </row>
    <row r="223" spans="6:12" x14ac:dyDescent="0.25">
      <c r="F223" s="18" t="str" cm="1">
        <f t="array" ref="F223">IF(OR(B223="", C223="", D223=""),"",IFERROR(INDEX('Data Tables'!F223:'Data Tables'!I1027, MATCH(1, (B223='Data Tables'!G223:G1027)*(J223='Data Tables'!F223:F1027)*(_xlfn.NUMBERVALUE(D223)&lt;=_xlfn.NUMBERVALUE('Data Tables'!I223:I1027)),0),3), "Error!"))</f>
        <v/>
      </c>
      <c r="G223" s="18" t="str" cm="1">
        <f t="array" ref="G223">IF(OR(B223="",C223="", E223=""),"",IFERROR(INDEX('Data Tables'!A223:D1671,MATCH(1,(B223='Data Tables'!B223:B1671)*(K223='Data Tables'!A223:A1671)*(_xlfn.NUMBERVALUE(E223)&lt;=_xlfn.NUMBERVALUE('Data Tables'!D223:D1671)),0),3),"Error!"))</f>
        <v/>
      </c>
      <c r="H223" s="18" t="str">
        <f>IF(OR(F223="Error!",G223="Error!"),"",IF(OR(B223="",C223="",D223="",E223=""),"",(F223+G223)/2))</f>
        <v/>
      </c>
      <c r="I223" s="14" t="str">
        <f>IF(H223="", "", IF(AND(H223&gt;=0.4, F223&gt;= 0.06,G223&gt;= 0.06), "Pass!", "Fail :("))</f>
        <v/>
      </c>
      <c r="J223" s="14" t="str">
        <f t="shared" si="6"/>
        <v/>
      </c>
      <c r="K223" s="14" t="str">
        <f t="shared" si="7"/>
        <v/>
      </c>
      <c r="L223" s="15" t="str">
        <f>IFERROR(IF(AND(H223&gt;=0.4,F223&gt;=0.06,G223&gt;=0.06),"",IF(AND(F223&lt;0.06, G223&gt;=0.06),"Does not meet minimum row standard",IF(AND(G223&lt;0.06, F223&gt;=0.06),"Does not meet minimum run standard",IF(AND(F223&lt;0.06, G223&lt;0.06), "Does not meet minimum standard", "Does not meet minimum average")))), "")</f>
        <v/>
      </c>
    </row>
    <row r="224" spans="6:12" x14ac:dyDescent="0.25">
      <c r="F224" s="18" t="str" cm="1">
        <f t="array" ref="F224">IF(OR(B224="", C224="", D224=""),"",IFERROR(INDEX('Data Tables'!F224:'Data Tables'!I1028, MATCH(1, (B224='Data Tables'!G224:G1028)*(J224='Data Tables'!F224:F1028)*(_xlfn.NUMBERVALUE(D224)&lt;=_xlfn.NUMBERVALUE('Data Tables'!I224:I1028)),0),3), "Error!"))</f>
        <v/>
      </c>
      <c r="G224" s="18" t="str" cm="1">
        <f t="array" ref="G224">IF(OR(B224="",C224="", E224=""),"",IFERROR(INDEX('Data Tables'!A224:D1672,MATCH(1,(B224='Data Tables'!B224:B1672)*(K224='Data Tables'!A224:A1672)*(_xlfn.NUMBERVALUE(E224)&lt;=_xlfn.NUMBERVALUE('Data Tables'!D224:D1672)),0),3),"Error!"))</f>
        <v/>
      </c>
      <c r="H224" s="18" t="str">
        <f>IF(OR(F224="Error!",G224="Error!"),"",IF(OR(B224="",C224="",D224="",E224=""),"",(F224+G224)/2))</f>
        <v/>
      </c>
      <c r="I224" s="14" t="str">
        <f>IF(H224="", "", IF(AND(H224&gt;=0.4, F224&gt;= 0.06,G224&gt;= 0.06), "Pass!", "Fail :("))</f>
        <v/>
      </c>
      <c r="J224" s="14" t="str">
        <f t="shared" si="6"/>
        <v/>
      </c>
      <c r="K224" s="14" t="str">
        <f t="shared" si="7"/>
        <v/>
      </c>
      <c r="L224" s="15" t="str">
        <f>IFERROR(IF(AND(H224&gt;=0.4,F224&gt;=0.06,G224&gt;=0.06),"",IF(AND(F224&lt;0.06, G224&gt;=0.06),"Does not meet minimum row standard",IF(AND(G224&lt;0.06, F224&gt;=0.06),"Does not meet minimum run standard",IF(AND(F224&lt;0.06, G224&lt;0.06), "Does not meet minimum standard", "Does not meet minimum average")))), "")</f>
        <v/>
      </c>
    </row>
    <row r="225" spans="6:12" x14ac:dyDescent="0.25">
      <c r="F225" s="18" t="str" cm="1">
        <f t="array" ref="F225">IF(OR(B225="", C225="", D225=""),"",IFERROR(INDEX('Data Tables'!F225:'Data Tables'!I1029, MATCH(1, (B225='Data Tables'!G225:G1029)*(J225='Data Tables'!F225:F1029)*(_xlfn.NUMBERVALUE(D225)&lt;=_xlfn.NUMBERVALUE('Data Tables'!I225:I1029)),0),3), "Error!"))</f>
        <v/>
      </c>
      <c r="G225" s="18" t="str" cm="1">
        <f t="array" ref="G225">IF(OR(B225="",C225="", E225=""),"",IFERROR(INDEX('Data Tables'!A225:D1673,MATCH(1,(B225='Data Tables'!B225:B1673)*(K225='Data Tables'!A225:A1673)*(_xlfn.NUMBERVALUE(E225)&lt;=_xlfn.NUMBERVALUE('Data Tables'!D225:D1673)),0),3),"Error!"))</f>
        <v/>
      </c>
      <c r="H225" s="18" t="str">
        <f>IF(OR(F225="Error!",G225="Error!"),"",IF(OR(B225="",C225="",D225="",E225=""),"",(F225+G225)/2))</f>
        <v/>
      </c>
      <c r="I225" s="14" t="str">
        <f>IF(H225="", "", IF(AND(H225&gt;=0.4, F225&gt;= 0.06,G225&gt;= 0.06), "Pass!", "Fail :("))</f>
        <v/>
      </c>
      <c r="J225" s="14" t="str">
        <f t="shared" si="6"/>
        <v/>
      </c>
      <c r="K225" s="14" t="str">
        <f t="shared" si="7"/>
        <v/>
      </c>
      <c r="L225" s="15" t="str">
        <f>IFERROR(IF(AND(H225&gt;=0.4,F225&gt;=0.06,G225&gt;=0.06),"",IF(AND(F225&lt;0.06, G225&gt;=0.06),"Does not meet minimum row standard",IF(AND(G225&lt;0.06, F225&gt;=0.06),"Does not meet minimum run standard",IF(AND(F225&lt;0.06, G225&lt;0.06), "Does not meet minimum standard", "Does not meet minimum average")))), "")</f>
        <v/>
      </c>
    </row>
    <row r="226" spans="6:12" x14ac:dyDescent="0.25">
      <c r="F226" s="18" t="str" cm="1">
        <f t="array" ref="F226">IF(OR(B226="", C226="", D226=""),"",IFERROR(INDEX('Data Tables'!F226:'Data Tables'!I1030, MATCH(1, (B226='Data Tables'!G226:G1030)*(J226='Data Tables'!F226:F1030)*(_xlfn.NUMBERVALUE(D226)&lt;=_xlfn.NUMBERVALUE('Data Tables'!I226:I1030)),0),3), "Error!"))</f>
        <v/>
      </c>
      <c r="G226" s="18" t="str" cm="1">
        <f t="array" ref="G226">IF(OR(B226="",C226="", E226=""),"",IFERROR(INDEX('Data Tables'!A226:D1674,MATCH(1,(B226='Data Tables'!B226:B1674)*(K226='Data Tables'!A226:A1674)*(_xlfn.NUMBERVALUE(E226)&lt;=_xlfn.NUMBERVALUE('Data Tables'!D226:D1674)),0),3),"Error!"))</f>
        <v/>
      </c>
      <c r="H226" s="18" t="str">
        <f>IF(OR(F226="Error!",G226="Error!"),"",IF(OR(B226="",C226="",D226="",E226=""),"",(F226+G226)/2))</f>
        <v/>
      </c>
      <c r="I226" s="14" t="str">
        <f>IF(H226="", "", IF(AND(H226&gt;=0.4, F226&gt;= 0.06,G226&gt;= 0.06), "Pass!", "Fail :("))</f>
        <v/>
      </c>
      <c r="J226" s="14" t="str">
        <f t="shared" si="6"/>
        <v/>
      </c>
      <c r="K226" s="14" t="str">
        <f t="shared" si="7"/>
        <v/>
      </c>
      <c r="L226" s="15" t="str">
        <f>IFERROR(IF(AND(H226&gt;=0.4,F226&gt;=0.06,G226&gt;=0.06),"",IF(AND(F226&lt;0.06, G226&gt;=0.06),"Does not meet minimum row standard",IF(AND(G226&lt;0.06, F226&gt;=0.06),"Does not meet minimum run standard",IF(AND(F226&lt;0.06, G226&lt;0.06), "Does not meet minimum standard", "Does not meet minimum average")))), "")</f>
        <v/>
      </c>
    </row>
    <row r="227" spans="6:12" x14ac:dyDescent="0.25">
      <c r="F227" s="18" t="str" cm="1">
        <f t="array" ref="F227">IF(OR(B227="", C227="", D227=""),"",IFERROR(INDEX('Data Tables'!F227:'Data Tables'!I1031, MATCH(1, (B227='Data Tables'!G227:G1031)*(J227='Data Tables'!F227:F1031)*(_xlfn.NUMBERVALUE(D227)&lt;=_xlfn.NUMBERVALUE('Data Tables'!I227:I1031)),0),3), "Error!"))</f>
        <v/>
      </c>
      <c r="G227" s="18" t="str" cm="1">
        <f t="array" ref="G227">IF(OR(B227="",C227="", E227=""),"",IFERROR(INDEX('Data Tables'!A227:D1675,MATCH(1,(B227='Data Tables'!B227:B1675)*(K227='Data Tables'!A227:A1675)*(_xlfn.NUMBERVALUE(E227)&lt;=_xlfn.NUMBERVALUE('Data Tables'!D227:D1675)),0),3),"Error!"))</f>
        <v/>
      </c>
      <c r="H227" s="18" t="str">
        <f>IF(OR(F227="Error!",G227="Error!"),"",IF(OR(B227="",C227="",D227="",E227=""),"",(F227+G227)/2))</f>
        <v/>
      </c>
      <c r="I227" s="14" t="str">
        <f>IF(H227="", "", IF(AND(H227&gt;=0.4, F227&gt;= 0.06,G227&gt;= 0.06), "Pass!", "Fail :("))</f>
        <v/>
      </c>
      <c r="J227" s="14" t="str">
        <f t="shared" si="6"/>
        <v/>
      </c>
      <c r="K227" s="14" t="str">
        <f t="shared" si="7"/>
        <v/>
      </c>
      <c r="L227" s="15" t="str">
        <f>IFERROR(IF(AND(H227&gt;=0.4,F227&gt;=0.06,G227&gt;=0.06),"",IF(AND(F227&lt;0.06, G227&gt;=0.06),"Does not meet minimum row standard",IF(AND(G227&lt;0.06, F227&gt;=0.06),"Does not meet minimum run standard",IF(AND(F227&lt;0.06, G227&lt;0.06), "Does not meet minimum standard", "Does not meet minimum average")))), "")</f>
        <v/>
      </c>
    </row>
    <row r="228" spans="6:12" x14ac:dyDescent="0.25">
      <c r="F228" s="18" t="str" cm="1">
        <f t="array" ref="F228">IF(OR(B228="", C228="", D228=""),"",IFERROR(INDEX('Data Tables'!F228:'Data Tables'!I1032, MATCH(1, (B228='Data Tables'!G228:G1032)*(J228='Data Tables'!F228:F1032)*(_xlfn.NUMBERVALUE(D228)&lt;=_xlfn.NUMBERVALUE('Data Tables'!I228:I1032)),0),3), "Error!"))</f>
        <v/>
      </c>
      <c r="G228" s="18" t="str" cm="1">
        <f t="array" ref="G228">IF(OR(B228="",C228="", E228=""),"",IFERROR(INDEX('Data Tables'!A228:D1676,MATCH(1,(B228='Data Tables'!B228:B1676)*(K228='Data Tables'!A228:A1676)*(_xlfn.NUMBERVALUE(E228)&lt;=_xlfn.NUMBERVALUE('Data Tables'!D228:D1676)),0),3),"Error!"))</f>
        <v/>
      </c>
      <c r="H228" s="18" t="str">
        <f>IF(OR(F228="Error!",G228="Error!"),"",IF(OR(B228="",C228="",D228="",E228=""),"",(F228+G228)/2))</f>
        <v/>
      </c>
      <c r="I228" s="14" t="str">
        <f>IF(H228="", "", IF(AND(H228&gt;=0.4, F228&gt;= 0.06,G228&gt;= 0.06), "Pass!", "Fail :("))</f>
        <v/>
      </c>
      <c r="J228" s="14" t="str">
        <f t="shared" si="6"/>
        <v/>
      </c>
      <c r="K228" s="14" t="str">
        <f t="shared" si="7"/>
        <v/>
      </c>
      <c r="L228" s="15" t="str">
        <f>IFERROR(IF(AND(H228&gt;=0.4,F228&gt;=0.06,G228&gt;=0.06),"",IF(AND(F228&lt;0.06, G228&gt;=0.06),"Does not meet minimum row standard",IF(AND(G228&lt;0.06, F228&gt;=0.06),"Does not meet minimum run standard",IF(AND(F228&lt;0.06, G228&lt;0.06), "Does not meet minimum standard", "Does not meet minimum average")))), "")</f>
        <v/>
      </c>
    </row>
    <row r="229" spans="6:12" x14ac:dyDescent="0.25">
      <c r="F229" s="18" t="str" cm="1">
        <f t="array" ref="F229">IF(OR(B229="", C229="", D229=""),"",IFERROR(INDEX('Data Tables'!F229:'Data Tables'!I1033, MATCH(1, (B229='Data Tables'!G229:G1033)*(J229='Data Tables'!F229:F1033)*(_xlfn.NUMBERVALUE(D229)&lt;=_xlfn.NUMBERVALUE('Data Tables'!I229:I1033)),0),3), "Error!"))</f>
        <v/>
      </c>
      <c r="G229" s="18" t="str" cm="1">
        <f t="array" ref="G229">IF(OR(B229="",C229="", E229=""),"",IFERROR(INDEX('Data Tables'!A229:D1677,MATCH(1,(B229='Data Tables'!B229:B1677)*(K229='Data Tables'!A229:A1677)*(_xlfn.NUMBERVALUE(E229)&lt;=_xlfn.NUMBERVALUE('Data Tables'!D229:D1677)),0),3),"Error!"))</f>
        <v/>
      </c>
      <c r="H229" s="18" t="str">
        <f>IF(OR(F229="Error!",G229="Error!"),"",IF(OR(B229="",C229="",D229="",E229=""),"",(F229+G229)/2))</f>
        <v/>
      </c>
      <c r="I229" s="14" t="str">
        <f>IF(H229="", "", IF(AND(H229&gt;=0.4, F229&gt;= 0.06,G229&gt;= 0.06), "Pass!", "Fail :("))</f>
        <v/>
      </c>
      <c r="J229" s="14" t="str">
        <f t="shared" si="6"/>
        <v/>
      </c>
      <c r="K229" s="14" t="str">
        <f t="shared" si="7"/>
        <v/>
      </c>
      <c r="L229" s="15" t="str">
        <f>IFERROR(IF(AND(H229&gt;=0.4,F229&gt;=0.06,G229&gt;=0.06),"",IF(AND(F229&lt;0.06, G229&gt;=0.06),"Does not meet minimum row standard",IF(AND(G229&lt;0.06, F229&gt;=0.06),"Does not meet minimum run standard",IF(AND(F229&lt;0.06, G229&lt;0.06), "Does not meet minimum standard", "Does not meet minimum average")))), "")</f>
        <v/>
      </c>
    </row>
    <row r="230" spans="6:12" x14ac:dyDescent="0.25">
      <c r="F230" s="18" t="str" cm="1">
        <f t="array" ref="F230">IF(OR(B230="", C230="", D230=""),"",IFERROR(INDEX('Data Tables'!F230:'Data Tables'!I1034, MATCH(1, (B230='Data Tables'!G230:G1034)*(J230='Data Tables'!F230:F1034)*(_xlfn.NUMBERVALUE(D230)&lt;=_xlfn.NUMBERVALUE('Data Tables'!I230:I1034)),0),3), "Error!"))</f>
        <v/>
      </c>
      <c r="G230" s="18" t="str" cm="1">
        <f t="array" ref="G230">IF(OR(B230="",C230="", E230=""),"",IFERROR(INDEX('Data Tables'!A230:D1678,MATCH(1,(B230='Data Tables'!B230:B1678)*(K230='Data Tables'!A230:A1678)*(_xlfn.NUMBERVALUE(E230)&lt;=_xlfn.NUMBERVALUE('Data Tables'!D230:D1678)),0),3),"Error!"))</f>
        <v/>
      </c>
      <c r="H230" s="18" t="str">
        <f>IF(OR(F230="Error!",G230="Error!"),"",IF(OR(B230="",C230="",D230="",E230=""),"",(F230+G230)/2))</f>
        <v/>
      </c>
      <c r="I230" s="14" t="str">
        <f>IF(H230="", "", IF(AND(H230&gt;=0.4, F230&gt;= 0.06,G230&gt;= 0.06), "Pass!", "Fail :("))</f>
        <v/>
      </c>
      <c r="J230" s="14" t="str">
        <f t="shared" si="6"/>
        <v/>
      </c>
      <c r="K230" s="14" t="str">
        <f t="shared" si="7"/>
        <v/>
      </c>
      <c r="L230" s="15" t="str">
        <f>IFERROR(IF(AND(H230&gt;=0.4,F230&gt;=0.06,G230&gt;=0.06),"",IF(AND(F230&lt;0.06, G230&gt;=0.06),"Does not meet minimum row standard",IF(AND(G230&lt;0.06, F230&gt;=0.06),"Does not meet minimum run standard",IF(AND(F230&lt;0.06, G230&lt;0.06), "Does not meet minimum standard", "Does not meet minimum average")))), "")</f>
        <v/>
      </c>
    </row>
    <row r="231" spans="6:12" x14ac:dyDescent="0.25">
      <c r="F231" s="18" t="str" cm="1">
        <f t="array" ref="F231">IF(OR(B231="", C231="", D231=""),"",IFERROR(INDEX('Data Tables'!F231:'Data Tables'!I1035, MATCH(1, (B231='Data Tables'!G231:G1035)*(J231='Data Tables'!F231:F1035)*(_xlfn.NUMBERVALUE(D231)&lt;=_xlfn.NUMBERVALUE('Data Tables'!I231:I1035)),0),3), "Error!"))</f>
        <v/>
      </c>
      <c r="G231" s="18" t="str" cm="1">
        <f t="array" ref="G231">IF(OR(B231="",C231="", E231=""),"",IFERROR(INDEX('Data Tables'!A231:D1679,MATCH(1,(B231='Data Tables'!B231:B1679)*(K231='Data Tables'!A231:A1679)*(_xlfn.NUMBERVALUE(E231)&lt;=_xlfn.NUMBERVALUE('Data Tables'!D231:D1679)),0),3),"Error!"))</f>
        <v/>
      </c>
      <c r="H231" s="18" t="str">
        <f>IF(OR(F231="Error!",G231="Error!"),"",IF(OR(B231="",C231="",D231="",E231=""),"",(F231+G231)/2))</f>
        <v/>
      </c>
      <c r="I231" s="14" t="str">
        <f>IF(H231="", "", IF(AND(H231&gt;=0.4, F231&gt;= 0.06,G231&gt;= 0.06), "Pass!", "Fail :("))</f>
        <v/>
      </c>
      <c r="J231" s="14" t="str">
        <f t="shared" si="6"/>
        <v/>
      </c>
      <c r="K231" s="14" t="str">
        <f t="shared" si="7"/>
        <v/>
      </c>
      <c r="L231" s="15" t="str">
        <f>IFERROR(IF(AND(H231&gt;=0.4,F231&gt;=0.06,G231&gt;=0.06),"",IF(AND(F231&lt;0.06, G231&gt;=0.06),"Does not meet minimum row standard",IF(AND(G231&lt;0.06, F231&gt;=0.06),"Does not meet minimum run standard",IF(AND(F231&lt;0.06, G231&lt;0.06), "Does not meet minimum standard", "Does not meet minimum average")))), "")</f>
        <v/>
      </c>
    </row>
    <row r="232" spans="6:12" x14ac:dyDescent="0.25">
      <c r="F232" s="18" t="str" cm="1">
        <f t="array" ref="F232">IF(OR(B232="", C232="", D232=""),"",IFERROR(INDEX('Data Tables'!F232:'Data Tables'!I1036, MATCH(1, (B232='Data Tables'!G232:G1036)*(J232='Data Tables'!F232:F1036)*(_xlfn.NUMBERVALUE(D232)&lt;=_xlfn.NUMBERVALUE('Data Tables'!I232:I1036)),0),3), "Error!"))</f>
        <v/>
      </c>
      <c r="G232" s="18" t="str" cm="1">
        <f t="array" ref="G232">IF(OR(B232="",C232="", E232=""),"",IFERROR(INDEX('Data Tables'!A232:D1680,MATCH(1,(B232='Data Tables'!B232:B1680)*(K232='Data Tables'!A232:A1680)*(_xlfn.NUMBERVALUE(E232)&lt;=_xlfn.NUMBERVALUE('Data Tables'!D232:D1680)),0),3),"Error!"))</f>
        <v/>
      </c>
      <c r="H232" s="18" t="str">
        <f>IF(OR(F232="Error!",G232="Error!"),"",IF(OR(B232="",C232="",D232="",E232=""),"",(F232+G232)/2))</f>
        <v/>
      </c>
      <c r="I232" s="14" t="str">
        <f>IF(H232="", "", IF(AND(H232&gt;=0.4, F232&gt;= 0.06,G232&gt;= 0.06), "Pass!", "Fail :("))</f>
        <v/>
      </c>
      <c r="J232" s="14" t="str">
        <f t="shared" si="6"/>
        <v/>
      </c>
      <c r="K232" s="14" t="str">
        <f t="shared" si="7"/>
        <v/>
      </c>
      <c r="L232" s="15" t="str">
        <f>IFERROR(IF(AND(H232&gt;=0.4,F232&gt;=0.06,G232&gt;=0.06),"",IF(AND(F232&lt;0.06, G232&gt;=0.06),"Does not meet minimum row standard",IF(AND(G232&lt;0.06, F232&gt;=0.06),"Does not meet minimum run standard",IF(AND(F232&lt;0.06, G232&lt;0.06), "Does not meet minimum standard", "Does not meet minimum average")))), "")</f>
        <v/>
      </c>
    </row>
    <row r="233" spans="6:12" x14ac:dyDescent="0.25">
      <c r="F233" s="18" t="str" cm="1">
        <f t="array" ref="F233">IF(OR(B233="", C233="", D233=""),"",IFERROR(INDEX('Data Tables'!F233:'Data Tables'!I1037, MATCH(1, (B233='Data Tables'!G233:G1037)*(J233='Data Tables'!F233:F1037)*(_xlfn.NUMBERVALUE(D233)&lt;=_xlfn.NUMBERVALUE('Data Tables'!I233:I1037)),0),3), "Error!"))</f>
        <v/>
      </c>
      <c r="G233" s="18" t="str" cm="1">
        <f t="array" ref="G233">IF(OR(B233="",C233="", E233=""),"",IFERROR(INDEX('Data Tables'!A233:D1681,MATCH(1,(B233='Data Tables'!B233:B1681)*(K233='Data Tables'!A233:A1681)*(_xlfn.NUMBERVALUE(E233)&lt;=_xlfn.NUMBERVALUE('Data Tables'!D233:D1681)),0),3),"Error!"))</f>
        <v/>
      </c>
      <c r="H233" s="18" t="str">
        <f>IF(OR(F233="Error!",G233="Error!"),"",IF(OR(B233="",C233="",D233="",E233=""),"",(F233+G233)/2))</f>
        <v/>
      </c>
      <c r="I233" s="14" t="str">
        <f>IF(H233="", "", IF(AND(H233&gt;=0.4, F233&gt;= 0.06,G233&gt;= 0.06), "Pass!", "Fail :("))</f>
        <v/>
      </c>
      <c r="J233" s="14" t="str">
        <f t="shared" si="6"/>
        <v/>
      </c>
      <c r="K233" s="14" t="str">
        <f t="shared" si="7"/>
        <v/>
      </c>
      <c r="L233" s="15" t="str">
        <f>IFERROR(IF(AND(H233&gt;=0.4,F233&gt;=0.06,G233&gt;=0.06),"",IF(AND(F233&lt;0.06, G233&gt;=0.06),"Does not meet minimum row standard",IF(AND(G233&lt;0.06, F233&gt;=0.06),"Does not meet minimum run standard",IF(AND(F233&lt;0.06, G233&lt;0.06), "Does not meet minimum standard", "Does not meet minimum average")))), "")</f>
        <v/>
      </c>
    </row>
    <row r="234" spans="6:12" x14ac:dyDescent="0.25">
      <c r="F234" s="18" t="str" cm="1">
        <f t="array" ref="F234">IF(OR(B234="", C234="", D234=""),"",IFERROR(INDEX('Data Tables'!F234:'Data Tables'!I1038, MATCH(1, (B234='Data Tables'!G234:G1038)*(J234='Data Tables'!F234:F1038)*(_xlfn.NUMBERVALUE(D234)&lt;=_xlfn.NUMBERVALUE('Data Tables'!I234:I1038)),0),3), "Error!"))</f>
        <v/>
      </c>
      <c r="G234" s="18" t="str" cm="1">
        <f t="array" ref="G234">IF(OR(B234="",C234="", E234=""),"",IFERROR(INDEX('Data Tables'!A234:D1682,MATCH(1,(B234='Data Tables'!B234:B1682)*(K234='Data Tables'!A234:A1682)*(_xlfn.NUMBERVALUE(E234)&lt;=_xlfn.NUMBERVALUE('Data Tables'!D234:D1682)),0),3),"Error!"))</f>
        <v/>
      </c>
      <c r="H234" s="18" t="str">
        <f>IF(OR(F234="Error!",G234="Error!"),"",IF(OR(B234="",C234="",D234="",E234=""),"",(F234+G234)/2))</f>
        <v/>
      </c>
      <c r="I234" s="14" t="str">
        <f>IF(H234="", "", IF(AND(H234&gt;=0.4, F234&gt;= 0.06,G234&gt;= 0.06), "Pass!", "Fail :("))</f>
        <v/>
      </c>
      <c r="J234" s="14" t="str">
        <f t="shared" si="6"/>
        <v/>
      </c>
      <c r="K234" s="14" t="str">
        <f t="shared" si="7"/>
        <v/>
      </c>
      <c r="L234" s="15" t="str">
        <f>IFERROR(IF(AND(H234&gt;=0.4,F234&gt;=0.06,G234&gt;=0.06),"",IF(AND(F234&lt;0.06, G234&gt;=0.06),"Does not meet minimum row standard",IF(AND(G234&lt;0.06, F234&gt;=0.06),"Does not meet minimum run standard",IF(AND(F234&lt;0.06, G234&lt;0.06), "Does not meet minimum standard", "Does not meet minimum average")))), "")</f>
        <v/>
      </c>
    </row>
    <row r="235" spans="6:12" x14ac:dyDescent="0.25">
      <c r="F235" s="18" t="str" cm="1">
        <f t="array" ref="F235">IF(OR(B235="", C235="", D235=""),"",IFERROR(INDEX('Data Tables'!F235:'Data Tables'!I1039, MATCH(1, (B235='Data Tables'!G235:G1039)*(J235='Data Tables'!F235:F1039)*(_xlfn.NUMBERVALUE(D235)&lt;=_xlfn.NUMBERVALUE('Data Tables'!I235:I1039)),0),3), "Error!"))</f>
        <v/>
      </c>
      <c r="G235" s="18" t="str" cm="1">
        <f t="array" ref="G235">IF(OR(B235="",C235="", E235=""),"",IFERROR(INDEX('Data Tables'!A235:D1683,MATCH(1,(B235='Data Tables'!B235:B1683)*(K235='Data Tables'!A235:A1683)*(_xlfn.NUMBERVALUE(E235)&lt;=_xlfn.NUMBERVALUE('Data Tables'!D235:D1683)),0),3),"Error!"))</f>
        <v/>
      </c>
      <c r="H235" s="18" t="str">
        <f>IF(OR(F235="Error!",G235="Error!"),"",IF(OR(B235="",C235="",D235="",E235=""),"",(F235+G235)/2))</f>
        <v/>
      </c>
      <c r="I235" s="14" t="str">
        <f>IF(H235="", "", IF(AND(H235&gt;=0.4, F235&gt;= 0.06,G235&gt;= 0.06), "Pass!", "Fail :("))</f>
        <v/>
      </c>
      <c r="J235" s="14" t="str">
        <f t="shared" si="6"/>
        <v/>
      </c>
      <c r="K235" s="14" t="str">
        <f t="shared" si="7"/>
        <v/>
      </c>
      <c r="L235" s="15" t="str">
        <f>IFERROR(IF(AND(H235&gt;=0.4,F235&gt;=0.06,G235&gt;=0.06),"",IF(AND(F235&lt;0.06, G235&gt;=0.06),"Does not meet minimum row standard",IF(AND(G235&lt;0.06, F235&gt;=0.06),"Does not meet minimum run standard",IF(AND(F235&lt;0.06, G235&lt;0.06), "Does not meet minimum standard", "Does not meet minimum average")))), "")</f>
        <v/>
      </c>
    </row>
    <row r="236" spans="6:12" x14ac:dyDescent="0.25">
      <c r="F236" s="18" t="str" cm="1">
        <f t="array" ref="F236">IF(OR(B236="", C236="", D236=""),"",IFERROR(INDEX('Data Tables'!F236:'Data Tables'!I1040, MATCH(1, (B236='Data Tables'!G236:G1040)*(J236='Data Tables'!F236:F1040)*(_xlfn.NUMBERVALUE(D236)&lt;=_xlfn.NUMBERVALUE('Data Tables'!I236:I1040)),0),3), "Error!"))</f>
        <v/>
      </c>
      <c r="G236" s="18" t="str" cm="1">
        <f t="array" ref="G236">IF(OR(B236="",C236="", E236=""),"",IFERROR(INDEX('Data Tables'!A236:D1684,MATCH(1,(B236='Data Tables'!B236:B1684)*(K236='Data Tables'!A236:A1684)*(_xlfn.NUMBERVALUE(E236)&lt;=_xlfn.NUMBERVALUE('Data Tables'!D236:D1684)),0),3),"Error!"))</f>
        <v/>
      </c>
      <c r="H236" s="18" t="str">
        <f>IF(OR(F236="Error!",G236="Error!"),"",IF(OR(B236="",C236="",D236="",E236=""),"",(F236+G236)/2))</f>
        <v/>
      </c>
      <c r="I236" s="14" t="str">
        <f>IF(H236="", "", IF(AND(H236&gt;=0.4, F236&gt;= 0.06,G236&gt;= 0.06), "Pass!", "Fail :("))</f>
        <v/>
      </c>
      <c r="J236" s="14" t="str">
        <f t="shared" si="6"/>
        <v/>
      </c>
      <c r="K236" s="14" t="str">
        <f t="shared" si="7"/>
        <v/>
      </c>
      <c r="L236" s="15" t="str">
        <f>IFERROR(IF(AND(H236&gt;=0.4,F236&gt;=0.06,G236&gt;=0.06),"",IF(AND(F236&lt;0.06, G236&gt;=0.06),"Does not meet minimum row standard",IF(AND(G236&lt;0.06, F236&gt;=0.06),"Does not meet minimum run standard",IF(AND(F236&lt;0.06, G236&lt;0.06), "Does not meet minimum standard", "Does not meet minimum average")))), "")</f>
        <v/>
      </c>
    </row>
    <row r="237" spans="6:12" x14ac:dyDescent="0.25">
      <c r="F237" s="18" t="str" cm="1">
        <f t="array" ref="F237">IF(OR(B237="", C237="", D237=""),"",IFERROR(INDEX('Data Tables'!F237:'Data Tables'!I1041, MATCH(1, (B237='Data Tables'!G237:G1041)*(J237='Data Tables'!F237:F1041)*(_xlfn.NUMBERVALUE(D237)&lt;=_xlfn.NUMBERVALUE('Data Tables'!I237:I1041)),0),3), "Error!"))</f>
        <v/>
      </c>
      <c r="G237" s="18" t="str" cm="1">
        <f t="array" ref="G237">IF(OR(B237="",C237="", E237=""),"",IFERROR(INDEX('Data Tables'!A237:D1685,MATCH(1,(B237='Data Tables'!B237:B1685)*(K237='Data Tables'!A237:A1685)*(_xlfn.NUMBERVALUE(E237)&lt;=_xlfn.NUMBERVALUE('Data Tables'!D237:D1685)),0),3),"Error!"))</f>
        <v/>
      </c>
      <c r="H237" s="18" t="str">
        <f>IF(OR(F237="Error!",G237="Error!"),"",IF(OR(B237="",C237="",D237="",E237=""),"",(F237+G237)/2))</f>
        <v/>
      </c>
      <c r="I237" s="14" t="str">
        <f>IF(H237="", "", IF(AND(H237&gt;=0.4, F237&gt;= 0.06,G237&gt;= 0.06), "Pass!", "Fail :("))</f>
        <v/>
      </c>
      <c r="J237" s="14" t="str">
        <f t="shared" si="6"/>
        <v/>
      </c>
      <c r="K237" s="14" t="str">
        <f t="shared" si="7"/>
        <v/>
      </c>
      <c r="L237" s="15" t="str">
        <f>IFERROR(IF(AND(H237&gt;=0.4,F237&gt;=0.06,G237&gt;=0.06),"",IF(AND(F237&lt;0.06, G237&gt;=0.06),"Does not meet minimum row standard",IF(AND(G237&lt;0.06, F237&gt;=0.06),"Does not meet minimum run standard",IF(AND(F237&lt;0.06, G237&lt;0.06), "Does not meet minimum standard", "Does not meet minimum average")))), "")</f>
        <v/>
      </c>
    </row>
    <row r="238" spans="6:12" x14ac:dyDescent="0.25">
      <c r="F238" s="18" t="str" cm="1">
        <f t="array" ref="F238">IF(OR(B238="", C238="", D238=""),"",IFERROR(INDEX('Data Tables'!F238:'Data Tables'!I1042, MATCH(1, (B238='Data Tables'!G238:G1042)*(J238='Data Tables'!F238:F1042)*(_xlfn.NUMBERVALUE(D238)&lt;=_xlfn.NUMBERVALUE('Data Tables'!I238:I1042)),0),3), "Error!"))</f>
        <v/>
      </c>
      <c r="G238" s="18" t="str" cm="1">
        <f t="array" ref="G238">IF(OR(B238="",C238="", E238=""),"",IFERROR(INDEX('Data Tables'!A238:D1686,MATCH(1,(B238='Data Tables'!B238:B1686)*(K238='Data Tables'!A238:A1686)*(_xlfn.NUMBERVALUE(E238)&lt;=_xlfn.NUMBERVALUE('Data Tables'!D238:D1686)),0),3),"Error!"))</f>
        <v/>
      </c>
      <c r="H238" s="18" t="str">
        <f>IF(OR(F238="Error!",G238="Error!"),"",IF(OR(B238="",C238="",D238="",E238=""),"",(F238+G238)/2))</f>
        <v/>
      </c>
      <c r="I238" s="14" t="str">
        <f>IF(H238="", "", IF(AND(H238&gt;=0.4, F238&gt;= 0.06,G238&gt;= 0.06), "Pass!", "Fail :("))</f>
        <v/>
      </c>
      <c r="J238" s="14" t="str">
        <f t="shared" si="6"/>
        <v/>
      </c>
      <c r="K238" s="14" t="str">
        <f t="shared" si="7"/>
        <v/>
      </c>
      <c r="L238" s="15" t="str">
        <f>IFERROR(IF(AND(H238&gt;=0.4,F238&gt;=0.06,G238&gt;=0.06),"",IF(AND(F238&lt;0.06, G238&gt;=0.06),"Does not meet minimum row standard",IF(AND(G238&lt;0.06, F238&gt;=0.06),"Does not meet minimum run standard",IF(AND(F238&lt;0.06, G238&lt;0.06), "Does not meet minimum standard", "Does not meet minimum average")))), "")</f>
        <v/>
      </c>
    </row>
    <row r="239" spans="6:12" x14ac:dyDescent="0.25">
      <c r="F239" s="18" t="str" cm="1">
        <f t="array" ref="F239">IF(OR(B239="", C239="", D239=""),"",IFERROR(INDEX('Data Tables'!F239:'Data Tables'!I1043, MATCH(1, (B239='Data Tables'!G239:G1043)*(J239='Data Tables'!F239:F1043)*(_xlfn.NUMBERVALUE(D239)&lt;=_xlfn.NUMBERVALUE('Data Tables'!I239:I1043)),0),3), "Error!"))</f>
        <v/>
      </c>
      <c r="G239" s="18" t="str" cm="1">
        <f t="array" ref="G239">IF(OR(B239="",C239="", E239=""),"",IFERROR(INDEX('Data Tables'!A239:D1687,MATCH(1,(B239='Data Tables'!B239:B1687)*(K239='Data Tables'!A239:A1687)*(_xlfn.NUMBERVALUE(E239)&lt;=_xlfn.NUMBERVALUE('Data Tables'!D239:D1687)),0),3),"Error!"))</f>
        <v/>
      </c>
      <c r="H239" s="18" t="str">
        <f>IF(OR(F239="Error!",G239="Error!"),"",IF(OR(B239="",C239="",D239="",E239=""),"",(F239+G239)/2))</f>
        <v/>
      </c>
      <c r="I239" s="14" t="str">
        <f>IF(H239="", "", IF(AND(H239&gt;=0.4, F239&gt;= 0.06,G239&gt;= 0.06), "Pass!", "Fail :("))</f>
        <v/>
      </c>
      <c r="J239" s="14" t="str">
        <f t="shared" si="6"/>
        <v/>
      </c>
      <c r="K239" s="14" t="str">
        <f t="shared" si="7"/>
        <v/>
      </c>
      <c r="L239" s="15" t="str">
        <f>IFERROR(IF(AND(H239&gt;=0.4,F239&gt;=0.06,G239&gt;=0.06),"",IF(AND(F239&lt;0.06, G239&gt;=0.06),"Does not meet minimum row standard",IF(AND(G239&lt;0.06, F239&gt;=0.06),"Does not meet minimum run standard",IF(AND(F239&lt;0.06, G239&lt;0.06), "Does not meet minimum standard", "Does not meet minimum average")))), "")</f>
        <v/>
      </c>
    </row>
    <row r="240" spans="6:12" x14ac:dyDescent="0.25">
      <c r="F240" s="18" t="str" cm="1">
        <f t="array" ref="F240">IF(OR(B240="", C240="", D240=""),"",IFERROR(INDEX('Data Tables'!F240:'Data Tables'!I1044, MATCH(1, (B240='Data Tables'!G240:G1044)*(J240='Data Tables'!F240:F1044)*(_xlfn.NUMBERVALUE(D240)&lt;=_xlfn.NUMBERVALUE('Data Tables'!I240:I1044)),0),3), "Error!"))</f>
        <v/>
      </c>
      <c r="G240" s="18" t="str" cm="1">
        <f t="array" ref="G240">IF(OR(B240="",C240="", E240=""),"",IFERROR(INDEX('Data Tables'!A240:D1688,MATCH(1,(B240='Data Tables'!B240:B1688)*(K240='Data Tables'!A240:A1688)*(_xlfn.NUMBERVALUE(E240)&lt;=_xlfn.NUMBERVALUE('Data Tables'!D240:D1688)),0),3),"Error!"))</f>
        <v/>
      </c>
      <c r="H240" s="18" t="str">
        <f>IF(OR(F240="Error!",G240="Error!"),"",IF(OR(B240="",C240="",D240="",E240=""),"",(F240+G240)/2))</f>
        <v/>
      </c>
      <c r="I240" s="14" t="str">
        <f>IF(H240="", "", IF(AND(H240&gt;=0.4, F240&gt;= 0.06,G240&gt;= 0.06), "Pass!", "Fail :("))</f>
        <v/>
      </c>
      <c r="J240" s="14" t="str">
        <f t="shared" si="6"/>
        <v/>
      </c>
      <c r="K240" s="14" t="str">
        <f t="shared" si="7"/>
        <v/>
      </c>
      <c r="L240" s="15" t="str">
        <f>IFERROR(IF(AND(H240&gt;=0.4,F240&gt;=0.06,G240&gt;=0.06),"",IF(AND(F240&lt;0.06, G240&gt;=0.06),"Does not meet minimum row standard",IF(AND(G240&lt;0.06, F240&gt;=0.06),"Does not meet minimum run standard",IF(AND(F240&lt;0.06, G240&lt;0.06), "Does not meet minimum standard", "Does not meet minimum average")))), "")</f>
        <v/>
      </c>
    </row>
    <row r="241" spans="6:12" x14ac:dyDescent="0.25">
      <c r="F241" s="18" t="str" cm="1">
        <f t="array" ref="F241">IF(OR(B241="", C241="", D241=""),"",IFERROR(INDEX('Data Tables'!F241:'Data Tables'!I1045, MATCH(1, (B241='Data Tables'!G241:G1045)*(J241='Data Tables'!F241:F1045)*(_xlfn.NUMBERVALUE(D241)&lt;=_xlfn.NUMBERVALUE('Data Tables'!I241:I1045)),0),3), "Error!"))</f>
        <v/>
      </c>
      <c r="G241" s="18" t="str" cm="1">
        <f t="array" ref="G241">IF(OR(B241="",C241="", E241=""),"",IFERROR(INDEX('Data Tables'!A241:D1689,MATCH(1,(B241='Data Tables'!B241:B1689)*(K241='Data Tables'!A241:A1689)*(_xlfn.NUMBERVALUE(E241)&lt;=_xlfn.NUMBERVALUE('Data Tables'!D241:D1689)),0),3),"Error!"))</f>
        <v/>
      </c>
      <c r="H241" s="18" t="str">
        <f>IF(OR(F241="Error!",G241="Error!"),"",IF(OR(B241="",C241="",D241="",E241=""),"",(F241+G241)/2))</f>
        <v/>
      </c>
      <c r="I241" s="14" t="str">
        <f>IF(H241="", "", IF(AND(H241&gt;=0.4, F241&gt;= 0.06,G241&gt;= 0.06), "Pass!", "Fail :("))</f>
        <v/>
      </c>
      <c r="J241" s="14" t="str">
        <f t="shared" si="6"/>
        <v/>
      </c>
      <c r="K241" s="14" t="str">
        <f t="shared" si="7"/>
        <v/>
      </c>
      <c r="L241" s="15" t="str">
        <f>IFERROR(IF(AND(H241&gt;=0.4,F241&gt;=0.06,G241&gt;=0.06),"",IF(AND(F241&lt;0.06, G241&gt;=0.06),"Does not meet minimum row standard",IF(AND(G241&lt;0.06, F241&gt;=0.06),"Does not meet minimum run standard",IF(AND(F241&lt;0.06, G241&lt;0.06), "Does not meet minimum standard", "Does not meet minimum average")))), "")</f>
        <v/>
      </c>
    </row>
    <row r="242" spans="6:12" x14ac:dyDescent="0.25">
      <c r="F242" s="18" t="str" cm="1">
        <f t="array" ref="F242">IF(OR(B242="", C242="", D242=""),"",IFERROR(INDEX('Data Tables'!F242:'Data Tables'!I1046, MATCH(1, (B242='Data Tables'!G242:G1046)*(J242='Data Tables'!F242:F1046)*(_xlfn.NUMBERVALUE(D242)&lt;=_xlfn.NUMBERVALUE('Data Tables'!I242:I1046)),0),3), "Error!"))</f>
        <v/>
      </c>
      <c r="G242" s="18" t="str" cm="1">
        <f t="array" ref="G242">IF(OR(B242="",C242="", E242=""),"",IFERROR(INDEX('Data Tables'!A242:D1690,MATCH(1,(B242='Data Tables'!B242:B1690)*(K242='Data Tables'!A242:A1690)*(_xlfn.NUMBERVALUE(E242)&lt;=_xlfn.NUMBERVALUE('Data Tables'!D242:D1690)),0),3),"Error!"))</f>
        <v/>
      </c>
      <c r="H242" s="18" t="str">
        <f>IF(OR(F242="Error!",G242="Error!"),"",IF(OR(B242="",C242="",D242="",E242=""),"",(F242+G242)/2))</f>
        <v/>
      </c>
      <c r="I242" s="14" t="str">
        <f>IF(H242="", "", IF(AND(H242&gt;=0.4, F242&gt;= 0.06,G242&gt;= 0.06), "Pass!", "Fail :("))</f>
        <v/>
      </c>
      <c r="J242" s="14" t="str">
        <f t="shared" si="6"/>
        <v/>
      </c>
      <c r="K242" s="14" t="str">
        <f t="shared" si="7"/>
        <v/>
      </c>
      <c r="L242" s="15" t="str">
        <f>IFERROR(IF(AND(H242&gt;=0.4,F242&gt;=0.06,G242&gt;=0.06),"",IF(AND(F242&lt;0.06, G242&gt;=0.06),"Does not meet minimum row standard",IF(AND(G242&lt;0.06, F242&gt;=0.06),"Does not meet minimum run standard",IF(AND(F242&lt;0.06, G242&lt;0.06), "Does not meet minimum standard", "Does not meet minimum average")))), "")</f>
        <v/>
      </c>
    </row>
    <row r="243" spans="6:12" x14ac:dyDescent="0.25">
      <c r="F243" s="18" t="str" cm="1">
        <f t="array" ref="F243">IF(OR(B243="", C243="", D243=""),"",IFERROR(INDEX('Data Tables'!F243:'Data Tables'!I1047, MATCH(1, (B243='Data Tables'!G243:G1047)*(J243='Data Tables'!F243:F1047)*(_xlfn.NUMBERVALUE(D243)&lt;=_xlfn.NUMBERVALUE('Data Tables'!I243:I1047)),0),3), "Error!"))</f>
        <v/>
      </c>
      <c r="G243" s="18" t="str" cm="1">
        <f t="array" ref="G243">IF(OR(B243="",C243="", E243=""),"",IFERROR(INDEX('Data Tables'!A243:D1691,MATCH(1,(B243='Data Tables'!B243:B1691)*(K243='Data Tables'!A243:A1691)*(_xlfn.NUMBERVALUE(E243)&lt;=_xlfn.NUMBERVALUE('Data Tables'!D243:D1691)),0),3),"Error!"))</f>
        <v/>
      </c>
      <c r="H243" s="18" t="str">
        <f>IF(OR(F243="Error!",G243="Error!"),"",IF(OR(B243="",C243="",D243="",E243=""),"",(F243+G243)/2))</f>
        <v/>
      </c>
      <c r="I243" s="14" t="str">
        <f>IF(H243="", "", IF(AND(H243&gt;=0.4, F243&gt;= 0.06,G243&gt;= 0.06), "Pass!", "Fail :("))</f>
        <v/>
      </c>
      <c r="J243" s="14" t="str">
        <f t="shared" si="6"/>
        <v/>
      </c>
      <c r="K243" s="14" t="str">
        <f t="shared" si="7"/>
        <v/>
      </c>
      <c r="L243" s="15" t="str">
        <f>IFERROR(IF(AND(H243&gt;=0.4,F243&gt;=0.06,G243&gt;=0.06),"",IF(AND(F243&lt;0.06, G243&gt;=0.06),"Does not meet minimum row standard",IF(AND(G243&lt;0.06, F243&gt;=0.06),"Does not meet minimum run standard",IF(AND(F243&lt;0.06, G243&lt;0.06), "Does not meet minimum standard", "Does not meet minimum average")))), "")</f>
        <v/>
      </c>
    </row>
    <row r="244" spans="6:12" x14ac:dyDescent="0.25">
      <c r="F244" s="18" t="str" cm="1">
        <f t="array" ref="F244">IF(OR(B244="", C244="", D244=""),"",IFERROR(INDEX('Data Tables'!F244:'Data Tables'!I1048, MATCH(1, (B244='Data Tables'!G244:G1048)*(J244='Data Tables'!F244:F1048)*(_xlfn.NUMBERVALUE(D244)&lt;=_xlfn.NUMBERVALUE('Data Tables'!I244:I1048)),0),3), "Error!"))</f>
        <v/>
      </c>
      <c r="G244" s="18" t="str" cm="1">
        <f t="array" ref="G244">IF(OR(B244="",C244="", E244=""),"",IFERROR(INDEX('Data Tables'!A244:D1692,MATCH(1,(B244='Data Tables'!B244:B1692)*(K244='Data Tables'!A244:A1692)*(_xlfn.NUMBERVALUE(E244)&lt;=_xlfn.NUMBERVALUE('Data Tables'!D244:D1692)),0),3),"Error!"))</f>
        <v/>
      </c>
      <c r="H244" s="18" t="str">
        <f>IF(OR(F244="Error!",G244="Error!"),"",IF(OR(B244="",C244="",D244="",E244=""),"",(F244+G244)/2))</f>
        <v/>
      </c>
      <c r="I244" s="14" t="str">
        <f>IF(H244="", "", IF(AND(H244&gt;=0.4, F244&gt;= 0.06,G244&gt;= 0.06), "Pass!", "Fail :("))</f>
        <v/>
      </c>
      <c r="J244" s="14" t="str">
        <f t="shared" si="6"/>
        <v/>
      </c>
      <c r="K244" s="14" t="str">
        <f t="shared" si="7"/>
        <v/>
      </c>
      <c r="L244" s="15" t="str">
        <f>IFERROR(IF(AND(H244&gt;=0.4,F244&gt;=0.06,G244&gt;=0.06),"",IF(AND(F244&lt;0.06, G244&gt;=0.06),"Does not meet minimum row standard",IF(AND(G244&lt;0.06, F244&gt;=0.06),"Does not meet minimum run standard",IF(AND(F244&lt;0.06, G244&lt;0.06), "Does not meet minimum standard", "Does not meet minimum average")))), "")</f>
        <v/>
      </c>
    </row>
    <row r="245" spans="6:12" x14ac:dyDescent="0.25">
      <c r="F245" s="18" t="str" cm="1">
        <f t="array" ref="F245">IF(OR(B245="", C245="", D245=""),"",IFERROR(INDEX('Data Tables'!F245:'Data Tables'!I1049, MATCH(1, (B245='Data Tables'!G245:G1049)*(J245='Data Tables'!F245:F1049)*(_xlfn.NUMBERVALUE(D245)&lt;=_xlfn.NUMBERVALUE('Data Tables'!I245:I1049)),0),3), "Error!"))</f>
        <v/>
      </c>
      <c r="G245" s="18" t="str" cm="1">
        <f t="array" ref="G245">IF(OR(B245="",C245="", E245=""),"",IFERROR(INDEX('Data Tables'!A245:D1693,MATCH(1,(B245='Data Tables'!B245:B1693)*(K245='Data Tables'!A245:A1693)*(_xlfn.NUMBERVALUE(E245)&lt;=_xlfn.NUMBERVALUE('Data Tables'!D245:D1693)),0),3),"Error!"))</f>
        <v/>
      </c>
      <c r="H245" s="18" t="str">
        <f>IF(OR(F245="Error!",G245="Error!"),"",IF(OR(B245="",C245="",D245="",E245=""),"",(F245+G245)/2))</f>
        <v/>
      </c>
      <c r="I245" s="14" t="str">
        <f>IF(H245="", "", IF(AND(H245&gt;=0.4, F245&gt;= 0.06,G245&gt;= 0.06), "Pass!", "Fail :("))</f>
        <v/>
      </c>
      <c r="J245" s="14" t="str">
        <f t="shared" si="6"/>
        <v/>
      </c>
      <c r="K245" s="14" t="str">
        <f t="shared" si="7"/>
        <v/>
      </c>
      <c r="L245" s="15" t="str">
        <f>IFERROR(IF(AND(H245&gt;=0.4,F245&gt;=0.06,G245&gt;=0.06),"",IF(AND(F245&lt;0.06, G245&gt;=0.06),"Does not meet minimum row standard",IF(AND(G245&lt;0.06, F245&gt;=0.06),"Does not meet minimum run standard",IF(AND(F245&lt;0.06, G245&lt;0.06), "Does not meet minimum standard", "Does not meet minimum average")))), "")</f>
        <v/>
      </c>
    </row>
    <row r="246" spans="6:12" x14ac:dyDescent="0.25">
      <c r="F246" s="18" t="str" cm="1">
        <f t="array" ref="F246">IF(OR(B246="", C246="", D246=""),"",IFERROR(INDEX('Data Tables'!F246:'Data Tables'!I1050, MATCH(1, (B246='Data Tables'!G246:G1050)*(J246='Data Tables'!F246:F1050)*(_xlfn.NUMBERVALUE(D246)&lt;=_xlfn.NUMBERVALUE('Data Tables'!I246:I1050)),0),3), "Error!"))</f>
        <v/>
      </c>
      <c r="G246" s="18" t="str" cm="1">
        <f t="array" ref="G246">IF(OR(B246="",C246="", E246=""),"",IFERROR(INDEX('Data Tables'!A246:D1694,MATCH(1,(B246='Data Tables'!B246:B1694)*(K246='Data Tables'!A246:A1694)*(_xlfn.NUMBERVALUE(E246)&lt;=_xlfn.NUMBERVALUE('Data Tables'!D246:D1694)),0),3),"Error!"))</f>
        <v/>
      </c>
      <c r="H246" s="18" t="str">
        <f>IF(OR(F246="Error!",G246="Error!"),"",IF(OR(B246="",C246="",D246="",E246=""),"",(F246+G246)/2))</f>
        <v/>
      </c>
      <c r="I246" s="14" t="str">
        <f>IF(H246="", "", IF(AND(H246&gt;=0.4, F246&gt;= 0.06,G246&gt;= 0.06), "Pass!", "Fail :("))</f>
        <v/>
      </c>
      <c r="J246" s="14" t="str">
        <f t="shared" si="6"/>
        <v/>
      </c>
      <c r="K246" s="14" t="str">
        <f t="shared" si="7"/>
        <v/>
      </c>
      <c r="L246" s="15" t="str">
        <f>IFERROR(IF(AND(H246&gt;=0.4,F246&gt;=0.06,G246&gt;=0.06),"",IF(AND(F246&lt;0.06, G246&gt;=0.06),"Does not meet minimum row standard",IF(AND(G246&lt;0.06, F246&gt;=0.06),"Does not meet minimum run standard",IF(AND(F246&lt;0.06, G246&lt;0.06), "Does not meet minimum standard", "Does not meet minimum average")))), "")</f>
        <v/>
      </c>
    </row>
    <row r="247" spans="6:12" x14ac:dyDescent="0.25">
      <c r="F247" s="18" t="str" cm="1">
        <f t="array" ref="F247">IF(OR(B247="", C247="", D247=""),"",IFERROR(INDEX('Data Tables'!F247:'Data Tables'!I1051, MATCH(1, (B247='Data Tables'!G247:G1051)*(J247='Data Tables'!F247:F1051)*(_xlfn.NUMBERVALUE(D247)&lt;=_xlfn.NUMBERVALUE('Data Tables'!I247:I1051)),0),3), "Error!"))</f>
        <v/>
      </c>
      <c r="G247" s="18" t="str" cm="1">
        <f t="array" ref="G247">IF(OR(B247="",C247="", E247=""),"",IFERROR(INDEX('Data Tables'!A247:D1695,MATCH(1,(B247='Data Tables'!B247:B1695)*(K247='Data Tables'!A247:A1695)*(_xlfn.NUMBERVALUE(E247)&lt;=_xlfn.NUMBERVALUE('Data Tables'!D247:D1695)),0),3),"Error!"))</f>
        <v/>
      </c>
      <c r="H247" s="18" t="str">
        <f>IF(OR(F247="Error!",G247="Error!"),"",IF(OR(B247="",C247="",D247="",E247=""),"",(F247+G247)/2))</f>
        <v/>
      </c>
      <c r="I247" s="14" t="str">
        <f>IF(H247="", "", IF(AND(H247&gt;=0.4, F247&gt;= 0.06,G247&gt;= 0.06), "Pass!", "Fail :("))</f>
        <v/>
      </c>
      <c r="J247" s="14" t="str">
        <f t="shared" si="6"/>
        <v/>
      </c>
      <c r="K247" s="14" t="str">
        <f t="shared" si="7"/>
        <v/>
      </c>
      <c r="L247" s="15" t="str">
        <f>IFERROR(IF(AND(H247&gt;=0.4,F247&gt;=0.06,G247&gt;=0.06),"",IF(AND(F247&lt;0.06, G247&gt;=0.06),"Does not meet minimum row standard",IF(AND(G247&lt;0.06, F247&gt;=0.06),"Does not meet minimum run standard",IF(AND(F247&lt;0.06, G247&lt;0.06), "Does not meet minimum standard", "Does not meet minimum average")))), "")</f>
        <v/>
      </c>
    </row>
    <row r="248" spans="6:12" x14ac:dyDescent="0.25">
      <c r="F248" s="18" t="str" cm="1">
        <f t="array" ref="F248">IF(OR(B248="", C248="", D248=""),"",IFERROR(INDEX('Data Tables'!F248:'Data Tables'!I1052, MATCH(1, (B248='Data Tables'!G248:G1052)*(J248='Data Tables'!F248:F1052)*(_xlfn.NUMBERVALUE(D248)&lt;=_xlfn.NUMBERVALUE('Data Tables'!I248:I1052)),0),3), "Error!"))</f>
        <v/>
      </c>
      <c r="G248" s="18" t="str" cm="1">
        <f t="array" ref="G248">IF(OR(B248="",C248="", E248=""),"",IFERROR(INDEX('Data Tables'!A248:D1696,MATCH(1,(B248='Data Tables'!B248:B1696)*(K248='Data Tables'!A248:A1696)*(_xlfn.NUMBERVALUE(E248)&lt;=_xlfn.NUMBERVALUE('Data Tables'!D248:D1696)),0),3),"Error!"))</f>
        <v/>
      </c>
      <c r="H248" s="18" t="str">
        <f>IF(OR(F248="Error!",G248="Error!"),"",IF(OR(B248="",C248="",D248="",E248=""),"",(F248+G248)/2))</f>
        <v/>
      </c>
      <c r="I248" s="14" t="str">
        <f>IF(H248="", "", IF(AND(H248&gt;=0.4, F248&gt;= 0.06,G248&gt;= 0.06), "Pass!", "Fail :("))</f>
        <v/>
      </c>
      <c r="J248" s="14" t="str">
        <f t="shared" si="6"/>
        <v/>
      </c>
      <c r="K248" s="14" t="str">
        <f t="shared" si="7"/>
        <v/>
      </c>
      <c r="L248" s="15" t="str">
        <f>IFERROR(IF(AND(H248&gt;=0.4,F248&gt;=0.06,G248&gt;=0.06),"",IF(AND(F248&lt;0.06, G248&gt;=0.06),"Does not meet minimum row standard",IF(AND(G248&lt;0.06, F248&gt;=0.06),"Does not meet minimum run standard",IF(AND(F248&lt;0.06, G248&lt;0.06), "Does not meet minimum standard", "Does not meet minimum average")))), "")</f>
        <v/>
      </c>
    </row>
    <row r="249" spans="6:12" x14ac:dyDescent="0.25">
      <c r="F249" s="18" t="str" cm="1">
        <f t="array" ref="F249">IF(OR(B249="", C249="", D249=""),"",IFERROR(INDEX('Data Tables'!F249:'Data Tables'!I1053, MATCH(1, (B249='Data Tables'!G249:G1053)*(J249='Data Tables'!F249:F1053)*(_xlfn.NUMBERVALUE(D249)&lt;=_xlfn.NUMBERVALUE('Data Tables'!I249:I1053)),0),3), "Error!"))</f>
        <v/>
      </c>
      <c r="G249" s="18" t="str" cm="1">
        <f t="array" ref="G249">IF(OR(B249="",C249="", E249=""),"",IFERROR(INDEX('Data Tables'!A249:D1697,MATCH(1,(B249='Data Tables'!B249:B1697)*(K249='Data Tables'!A249:A1697)*(_xlfn.NUMBERVALUE(E249)&lt;=_xlfn.NUMBERVALUE('Data Tables'!D249:D1697)),0),3),"Error!"))</f>
        <v/>
      </c>
      <c r="H249" s="18" t="str">
        <f>IF(OR(F249="Error!",G249="Error!"),"",IF(OR(B249="",C249="",D249="",E249=""),"",(F249+G249)/2))</f>
        <v/>
      </c>
      <c r="I249" s="14" t="str">
        <f>IF(H249="", "", IF(AND(H249&gt;=0.4, F249&gt;= 0.06,G249&gt;= 0.06), "Pass!", "Fail :("))</f>
        <v/>
      </c>
      <c r="J249" s="14" t="str">
        <f t="shared" si="6"/>
        <v/>
      </c>
      <c r="K249" s="14" t="str">
        <f t="shared" si="7"/>
        <v/>
      </c>
      <c r="L249" s="15" t="str">
        <f>IFERROR(IF(AND(H249&gt;=0.4,F249&gt;=0.06,G249&gt;=0.06),"",IF(AND(F249&lt;0.06, G249&gt;=0.06),"Does not meet minimum row standard",IF(AND(G249&lt;0.06, F249&gt;=0.06),"Does not meet minimum run standard",IF(AND(F249&lt;0.06, G249&lt;0.06), "Does not meet minimum standard", "Does not meet minimum average")))), "")</f>
        <v/>
      </c>
    </row>
    <row r="250" spans="6:12" x14ac:dyDescent="0.25">
      <c r="F250" s="18" t="str" cm="1">
        <f t="array" ref="F250">IF(OR(B250="", C250="", D250=""),"",IFERROR(INDEX('Data Tables'!F250:'Data Tables'!I1054, MATCH(1, (B250='Data Tables'!G250:G1054)*(J250='Data Tables'!F250:F1054)*(_xlfn.NUMBERVALUE(D250)&lt;=_xlfn.NUMBERVALUE('Data Tables'!I250:I1054)),0),3), "Error!"))</f>
        <v/>
      </c>
      <c r="G250" s="18" t="str" cm="1">
        <f t="array" ref="G250">IF(OR(B250="",C250="", E250=""),"",IFERROR(INDEX('Data Tables'!A250:D1698,MATCH(1,(B250='Data Tables'!B250:B1698)*(K250='Data Tables'!A250:A1698)*(_xlfn.NUMBERVALUE(E250)&lt;=_xlfn.NUMBERVALUE('Data Tables'!D250:D1698)),0),3),"Error!"))</f>
        <v/>
      </c>
      <c r="H250" s="18" t="str">
        <f>IF(OR(F250="Error!",G250="Error!"),"",IF(OR(B250="",C250="",D250="",E250=""),"",(F250+G250)/2))</f>
        <v/>
      </c>
      <c r="I250" s="14" t="str">
        <f>IF(H250="", "", IF(AND(H250&gt;=0.4, F250&gt;= 0.06,G250&gt;= 0.06), "Pass!", "Fail :("))</f>
        <v/>
      </c>
      <c r="J250" s="14" t="str">
        <f t="shared" si="6"/>
        <v/>
      </c>
      <c r="K250" s="14" t="str">
        <f t="shared" si="7"/>
        <v/>
      </c>
      <c r="L250" s="15" t="str">
        <f>IFERROR(IF(AND(H250&gt;=0.4,F250&gt;=0.06,G250&gt;=0.06),"",IF(AND(F250&lt;0.06, G250&gt;=0.06),"Does not meet minimum row standard",IF(AND(G250&lt;0.06, F250&gt;=0.06),"Does not meet minimum run standard",IF(AND(F250&lt;0.06, G250&lt;0.06), "Does not meet minimum standard", "Does not meet minimum average")))), "")</f>
        <v/>
      </c>
    </row>
    <row r="251" spans="6:12" x14ac:dyDescent="0.25">
      <c r="F251" s="18" t="str" cm="1">
        <f t="array" ref="F251">IF(OR(B251="", C251="", D251=""),"",IFERROR(INDEX('Data Tables'!F251:'Data Tables'!I1055, MATCH(1, (B251='Data Tables'!G251:G1055)*(J251='Data Tables'!F251:F1055)*(_xlfn.NUMBERVALUE(D251)&lt;=_xlfn.NUMBERVALUE('Data Tables'!I251:I1055)),0),3), "Error!"))</f>
        <v/>
      </c>
      <c r="G251" s="18" t="str" cm="1">
        <f t="array" ref="G251">IF(OR(B251="",C251="", E251=""),"",IFERROR(INDEX('Data Tables'!A251:D1699,MATCH(1,(B251='Data Tables'!B251:B1699)*(K251='Data Tables'!A251:A1699)*(_xlfn.NUMBERVALUE(E251)&lt;=_xlfn.NUMBERVALUE('Data Tables'!D251:D1699)),0),3),"Error!"))</f>
        <v/>
      </c>
      <c r="H251" s="18" t="str">
        <f>IF(OR(F251="Error!",G251="Error!"),"",IF(OR(B251="",C251="",D251="",E251=""),"",(F251+G251)/2))</f>
        <v/>
      </c>
      <c r="I251" s="14" t="str">
        <f>IF(H251="", "", IF(AND(H251&gt;=0.4, F251&gt;= 0.06,G251&gt;= 0.06), "Pass!", "Fail :("))</f>
        <v/>
      </c>
      <c r="J251" s="14" t="str">
        <f t="shared" si="6"/>
        <v/>
      </c>
      <c r="K251" s="14" t="str">
        <f t="shared" si="7"/>
        <v/>
      </c>
      <c r="L251" s="15" t="str">
        <f>IFERROR(IF(AND(H251&gt;=0.4,F251&gt;=0.06,G251&gt;=0.06),"",IF(AND(F251&lt;0.06, G251&gt;=0.06),"Does not meet minimum row standard",IF(AND(G251&lt;0.06, F251&gt;=0.06),"Does not meet minimum run standard",IF(AND(F251&lt;0.06, G251&lt;0.06), "Does not meet minimum standard", "Does not meet minimum average")))), "")</f>
        <v/>
      </c>
    </row>
    <row r="252" spans="6:12" x14ac:dyDescent="0.25">
      <c r="F252" s="18" t="str" cm="1">
        <f t="array" ref="F252">IF(OR(B252="", C252="", D252=""),"",IFERROR(INDEX('Data Tables'!F252:'Data Tables'!I1056, MATCH(1, (B252='Data Tables'!G252:G1056)*(J252='Data Tables'!F252:F1056)*(_xlfn.NUMBERVALUE(D252)&lt;=_xlfn.NUMBERVALUE('Data Tables'!I252:I1056)),0),3), "Error!"))</f>
        <v/>
      </c>
      <c r="G252" s="18" t="str" cm="1">
        <f t="array" ref="G252">IF(OR(B252="",C252="", E252=""),"",IFERROR(INDEX('Data Tables'!A252:D1700,MATCH(1,(B252='Data Tables'!B252:B1700)*(K252='Data Tables'!A252:A1700)*(_xlfn.NUMBERVALUE(E252)&lt;=_xlfn.NUMBERVALUE('Data Tables'!D252:D1700)),0),3),"Error!"))</f>
        <v/>
      </c>
      <c r="H252" s="18" t="str">
        <f>IF(OR(F252="Error!",G252="Error!"),"",IF(OR(B252="",C252="",D252="",E252=""),"",(F252+G252)/2))</f>
        <v/>
      </c>
      <c r="I252" s="14" t="str">
        <f>IF(H252="", "", IF(AND(H252&gt;=0.4, F252&gt;= 0.06,G252&gt;= 0.06), "Pass!", "Fail :("))</f>
        <v/>
      </c>
      <c r="J252" s="14" t="str">
        <f t="shared" si="6"/>
        <v/>
      </c>
      <c r="K252" s="14" t="str">
        <f t="shared" si="7"/>
        <v/>
      </c>
      <c r="L252" s="15" t="str">
        <f>IFERROR(IF(AND(H252&gt;=0.4,F252&gt;=0.06,G252&gt;=0.06),"",IF(AND(F252&lt;0.06, G252&gt;=0.06),"Does not meet minimum row standard",IF(AND(G252&lt;0.06, F252&gt;=0.06),"Does not meet minimum run standard",IF(AND(F252&lt;0.06, G252&lt;0.06), "Does not meet minimum standard", "Does not meet minimum average")))), "")</f>
        <v/>
      </c>
    </row>
    <row r="253" spans="6:12" x14ac:dyDescent="0.25">
      <c r="F253" s="18" t="str" cm="1">
        <f t="array" ref="F253">IF(OR(B253="", C253="", D253=""),"",IFERROR(INDEX('Data Tables'!F253:'Data Tables'!I1057, MATCH(1, (B253='Data Tables'!G253:G1057)*(J253='Data Tables'!F253:F1057)*(_xlfn.NUMBERVALUE(D253)&lt;=_xlfn.NUMBERVALUE('Data Tables'!I253:I1057)),0),3), "Error!"))</f>
        <v/>
      </c>
      <c r="G253" s="18" t="str" cm="1">
        <f t="array" ref="G253">IF(OR(B253="",C253="", E253=""),"",IFERROR(INDEX('Data Tables'!A253:D1701,MATCH(1,(B253='Data Tables'!B253:B1701)*(K253='Data Tables'!A253:A1701)*(_xlfn.NUMBERVALUE(E253)&lt;=_xlfn.NUMBERVALUE('Data Tables'!D253:D1701)),0),3),"Error!"))</f>
        <v/>
      </c>
      <c r="H253" s="18" t="str">
        <f>IF(OR(F253="Error!",G253="Error!"),"",IF(OR(B253="",C253="",D253="",E253=""),"",(F253+G253)/2))</f>
        <v/>
      </c>
      <c r="I253" s="14" t="str">
        <f>IF(H253="", "", IF(AND(H253&gt;=0.4, F253&gt;= 0.06,G253&gt;= 0.06), "Pass!", "Fail :("))</f>
        <v/>
      </c>
      <c r="J253" s="14" t="str">
        <f t="shared" si="6"/>
        <v/>
      </c>
      <c r="K253" s="14" t="str">
        <f t="shared" si="7"/>
        <v/>
      </c>
      <c r="L253" s="15" t="str">
        <f>IFERROR(IF(AND(H253&gt;=0.4,F253&gt;=0.06,G253&gt;=0.06),"",IF(AND(F253&lt;0.06, G253&gt;=0.06),"Does not meet minimum row standard",IF(AND(G253&lt;0.06, F253&gt;=0.06),"Does not meet minimum run standard",IF(AND(F253&lt;0.06, G253&lt;0.06), "Does not meet minimum standard", "Does not meet minimum average")))), "")</f>
        <v/>
      </c>
    </row>
    <row r="254" spans="6:12" x14ac:dyDescent="0.25">
      <c r="F254" s="18" t="str" cm="1">
        <f t="array" ref="F254">IF(OR(B254="", C254="", D254=""),"",IFERROR(INDEX('Data Tables'!F254:'Data Tables'!I1058, MATCH(1, (B254='Data Tables'!G254:G1058)*(J254='Data Tables'!F254:F1058)*(_xlfn.NUMBERVALUE(D254)&lt;=_xlfn.NUMBERVALUE('Data Tables'!I254:I1058)),0),3), "Error!"))</f>
        <v/>
      </c>
      <c r="G254" s="18" t="str" cm="1">
        <f t="array" ref="G254">IF(OR(B254="",C254="", E254=""),"",IFERROR(INDEX('Data Tables'!A254:D1702,MATCH(1,(B254='Data Tables'!B254:B1702)*(K254='Data Tables'!A254:A1702)*(_xlfn.NUMBERVALUE(E254)&lt;=_xlfn.NUMBERVALUE('Data Tables'!D254:D1702)),0),3),"Error!"))</f>
        <v/>
      </c>
      <c r="H254" s="18" t="str">
        <f>IF(OR(F254="Error!",G254="Error!"),"",IF(OR(B254="",C254="",D254="",E254=""),"",(F254+G254)/2))</f>
        <v/>
      </c>
      <c r="I254" s="14" t="str">
        <f>IF(H254="", "", IF(AND(H254&gt;=0.4, F254&gt;= 0.06,G254&gt;= 0.06), "Pass!", "Fail :("))</f>
        <v/>
      </c>
      <c r="J254" s="14" t="str">
        <f t="shared" si="6"/>
        <v/>
      </c>
      <c r="K254" s="14" t="str">
        <f t="shared" si="7"/>
        <v/>
      </c>
      <c r="L254" s="15" t="str">
        <f>IFERROR(IF(AND(H254&gt;=0.4,F254&gt;=0.06,G254&gt;=0.06),"",IF(AND(F254&lt;0.06, G254&gt;=0.06),"Does not meet minimum row standard",IF(AND(G254&lt;0.06, F254&gt;=0.06),"Does not meet minimum run standard",IF(AND(F254&lt;0.06, G254&lt;0.06), "Does not meet minimum standard", "Does not meet minimum average")))), "")</f>
        <v/>
      </c>
    </row>
    <row r="255" spans="6:12" x14ac:dyDescent="0.25">
      <c r="F255" s="18" t="str" cm="1">
        <f t="array" ref="F255">IF(OR(B255="", C255="", D255=""),"",IFERROR(INDEX('Data Tables'!F255:'Data Tables'!I1059, MATCH(1, (B255='Data Tables'!G255:G1059)*(J255='Data Tables'!F255:F1059)*(_xlfn.NUMBERVALUE(D255)&lt;=_xlfn.NUMBERVALUE('Data Tables'!I255:I1059)),0),3), "Error!"))</f>
        <v/>
      </c>
      <c r="G255" s="18" t="str" cm="1">
        <f t="array" ref="G255">IF(OR(B255="",C255="", E255=""),"",IFERROR(INDEX('Data Tables'!A255:D1703,MATCH(1,(B255='Data Tables'!B255:B1703)*(K255='Data Tables'!A255:A1703)*(_xlfn.NUMBERVALUE(E255)&lt;=_xlfn.NUMBERVALUE('Data Tables'!D255:D1703)),0),3),"Error!"))</f>
        <v/>
      </c>
      <c r="H255" s="18" t="str">
        <f>IF(OR(F255="Error!",G255="Error!"),"",IF(OR(B255="",C255="",D255="",E255=""),"",(F255+G255)/2))</f>
        <v/>
      </c>
      <c r="I255" s="14" t="str">
        <f>IF(H255="", "", IF(AND(H255&gt;=0.4, F255&gt;= 0.06,G255&gt;= 0.06), "Pass!", "Fail :("))</f>
        <v/>
      </c>
      <c r="J255" s="14" t="str">
        <f t="shared" si="6"/>
        <v/>
      </c>
      <c r="K255" s="14" t="str">
        <f t="shared" si="7"/>
        <v/>
      </c>
      <c r="L255" s="15" t="str">
        <f>IFERROR(IF(AND(H255&gt;=0.4,F255&gt;=0.06,G255&gt;=0.06),"",IF(AND(F255&lt;0.06, G255&gt;=0.06),"Does not meet minimum row standard",IF(AND(G255&lt;0.06, F255&gt;=0.06),"Does not meet minimum run standard",IF(AND(F255&lt;0.06, G255&lt;0.06), "Does not meet minimum standard", "Does not meet minimum average")))), "")</f>
        <v/>
      </c>
    </row>
    <row r="256" spans="6:12" x14ac:dyDescent="0.25">
      <c r="F256" s="18" t="str" cm="1">
        <f t="array" ref="F256">IF(OR(B256="", C256="", D256=""),"",IFERROR(INDEX('Data Tables'!F256:'Data Tables'!I1060, MATCH(1, (B256='Data Tables'!G256:G1060)*(J256='Data Tables'!F256:F1060)*(_xlfn.NUMBERVALUE(D256)&lt;=_xlfn.NUMBERVALUE('Data Tables'!I256:I1060)),0),3), "Error!"))</f>
        <v/>
      </c>
      <c r="G256" s="18" t="str" cm="1">
        <f t="array" ref="G256">IF(OR(B256="",C256="", E256=""),"",IFERROR(INDEX('Data Tables'!A256:D1704,MATCH(1,(B256='Data Tables'!B256:B1704)*(K256='Data Tables'!A256:A1704)*(_xlfn.NUMBERVALUE(E256)&lt;=_xlfn.NUMBERVALUE('Data Tables'!D256:D1704)),0),3),"Error!"))</f>
        <v/>
      </c>
      <c r="H256" s="18" t="str">
        <f>IF(OR(F256="Error!",G256="Error!"),"",IF(OR(B256="",C256="",D256="",E256=""),"",(F256+G256)/2))</f>
        <v/>
      </c>
      <c r="I256" s="14" t="str">
        <f>IF(H256="", "", IF(AND(H256&gt;=0.4, F256&gt;= 0.06,G256&gt;= 0.06), "Pass!", "Fail :("))</f>
        <v/>
      </c>
      <c r="J256" s="14" t="str">
        <f t="shared" si="6"/>
        <v/>
      </c>
      <c r="K256" s="14" t="str">
        <f t="shared" si="7"/>
        <v/>
      </c>
      <c r="L256" s="15" t="str">
        <f>IFERROR(IF(AND(H256&gt;=0.4,F256&gt;=0.06,G256&gt;=0.06),"",IF(AND(F256&lt;0.06, G256&gt;=0.06),"Does not meet minimum row standard",IF(AND(G256&lt;0.06, F256&gt;=0.06),"Does not meet minimum run standard",IF(AND(F256&lt;0.06, G256&lt;0.06), "Does not meet minimum standard", "Does not meet minimum average")))), "")</f>
        <v/>
      </c>
    </row>
    <row r="257" spans="6:12" x14ac:dyDescent="0.25">
      <c r="F257" s="18" t="str" cm="1">
        <f t="array" ref="F257">IF(OR(B257="", C257="", D257=""),"",IFERROR(INDEX('Data Tables'!F257:'Data Tables'!I1061, MATCH(1, (B257='Data Tables'!G257:G1061)*(J257='Data Tables'!F257:F1061)*(_xlfn.NUMBERVALUE(D257)&lt;=_xlfn.NUMBERVALUE('Data Tables'!I257:I1061)),0),3), "Error!"))</f>
        <v/>
      </c>
      <c r="G257" s="18" t="str" cm="1">
        <f t="array" ref="G257">IF(OR(B257="",C257="", E257=""),"",IFERROR(INDEX('Data Tables'!A257:D1705,MATCH(1,(B257='Data Tables'!B257:B1705)*(K257='Data Tables'!A257:A1705)*(_xlfn.NUMBERVALUE(E257)&lt;=_xlfn.NUMBERVALUE('Data Tables'!D257:D1705)),0),3),"Error!"))</f>
        <v/>
      </c>
      <c r="H257" s="18" t="str">
        <f>IF(OR(F257="Error!",G257="Error!"),"",IF(OR(B257="",C257="",D257="",E257=""),"",(F257+G257)/2))</f>
        <v/>
      </c>
      <c r="I257" s="14" t="str">
        <f>IF(H257="", "", IF(AND(H257&gt;=0.4, F257&gt;= 0.06,G257&gt;= 0.06), "Pass!", "Fail :("))</f>
        <v/>
      </c>
      <c r="J257" s="14" t="str">
        <f t="shared" si="6"/>
        <v/>
      </c>
      <c r="K257" s="14" t="str">
        <f t="shared" si="7"/>
        <v/>
      </c>
      <c r="L257" s="15" t="str">
        <f>IFERROR(IF(AND(H257&gt;=0.4,F257&gt;=0.06,G257&gt;=0.06),"",IF(AND(F257&lt;0.06, G257&gt;=0.06),"Does not meet minimum row standard",IF(AND(G257&lt;0.06, F257&gt;=0.06),"Does not meet minimum run standard",IF(AND(F257&lt;0.06, G257&lt;0.06), "Does not meet minimum standard", "Does not meet minimum average")))), "")</f>
        <v/>
      </c>
    </row>
    <row r="258" spans="6:12" x14ac:dyDescent="0.25">
      <c r="F258" s="18" t="str" cm="1">
        <f t="array" ref="F258">IF(OR(B258="", C258="", D258=""),"",IFERROR(INDEX('Data Tables'!F258:'Data Tables'!I1062, MATCH(1, (B258='Data Tables'!G258:G1062)*(J258='Data Tables'!F258:F1062)*(_xlfn.NUMBERVALUE(D258)&lt;=_xlfn.NUMBERVALUE('Data Tables'!I258:I1062)),0),3), "Error!"))</f>
        <v/>
      </c>
      <c r="G258" s="18" t="str" cm="1">
        <f t="array" ref="G258">IF(OR(B258="",C258="", E258=""),"",IFERROR(INDEX('Data Tables'!A258:D1706,MATCH(1,(B258='Data Tables'!B258:B1706)*(K258='Data Tables'!A258:A1706)*(_xlfn.NUMBERVALUE(E258)&lt;=_xlfn.NUMBERVALUE('Data Tables'!D258:D1706)),0),3),"Error!"))</f>
        <v/>
      </c>
      <c r="H258" s="18" t="str">
        <f>IF(OR(F258="Error!",G258="Error!"),"",IF(OR(B258="",C258="",D258="",E258=""),"",(F258+G258)/2))</f>
        <v/>
      </c>
      <c r="I258" s="14" t="str">
        <f>IF(H258="", "", IF(AND(H258&gt;=0.4, F258&gt;= 0.06,G258&gt;= 0.06), "Pass!", "Fail :("))</f>
        <v/>
      </c>
      <c r="J258" s="14" t="str">
        <f t="shared" si="6"/>
        <v/>
      </c>
      <c r="K258" s="14" t="str">
        <f t="shared" si="7"/>
        <v/>
      </c>
      <c r="L258" s="15" t="str">
        <f>IFERROR(IF(AND(H258&gt;=0.4,F258&gt;=0.06,G258&gt;=0.06),"",IF(AND(F258&lt;0.06, G258&gt;=0.06),"Does not meet minimum row standard",IF(AND(G258&lt;0.06, F258&gt;=0.06),"Does not meet minimum run standard",IF(AND(F258&lt;0.06, G258&lt;0.06), "Does not meet minimum standard", "Does not meet minimum average")))), "")</f>
        <v/>
      </c>
    </row>
    <row r="259" spans="6:12" x14ac:dyDescent="0.25">
      <c r="F259" s="18" t="str" cm="1">
        <f t="array" ref="F259">IF(OR(B259="", C259="", D259=""),"",IFERROR(INDEX('Data Tables'!F259:'Data Tables'!I1063, MATCH(1, (B259='Data Tables'!G259:G1063)*(J259='Data Tables'!F259:F1063)*(_xlfn.NUMBERVALUE(D259)&lt;=_xlfn.NUMBERVALUE('Data Tables'!I259:I1063)),0),3), "Error!"))</f>
        <v/>
      </c>
      <c r="G259" s="18" t="str" cm="1">
        <f t="array" ref="G259">IF(OR(B259="",C259="", E259=""),"",IFERROR(INDEX('Data Tables'!A259:D1707,MATCH(1,(B259='Data Tables'!B259:B1707)*(K259='Data Tables'!A259:A1707)*(_xlfn.NUMBERVALUE(E259)&lt;=_xlfn.NUMBERVALUE('Data Tables'!D259:D1707)),0),3),"Error!"))</f>
        <v/>
      </c>
      <c r="H259" s="18" t="str">
        <f>IF(OR(F259="Error!",G259="Error!"),"",IF(OR(B259="",C259="",D259="",E259=""),"",(F259+G259)/2))</f>
        <v/>
      </c>
      <c r="I259" s="14" t="str">
        <f>IF(H259="", "", IF(AND(H259&gt;=0.4, F259&gt;= 0.06,G259&gt;= 0.06), "Pass!", "Fail :("))</f>
        <v/>
      </c>
      <c r="J259" s="14" t="str">
        <f t="shared" ref="J259:J322" si="8">IF(C259="","",IF(C259&lt;=29,"20-29",IF(C259&lt;=39,"30-39",IF(C259&lt;=49,"40-49","50+"))))</f>
        <v/>
      </c>
      <c r="K259" s="14" t="str">
        <f t="shared" ref="K259:K322" si="9">IF(C259="", "",IF(C259&lt;=24,"20-24",IF(C259&lt;=29,"25-29",IF(C259&lt;=34,"30-34",IF(C259&lt;=39,"35-39",IF(C259&lt;=44,"40-44",IF(C259&lt;=49,"45-49","50+")))))))</f>
        <v/>
      </c>
      <c r="L259" s="15" t="str">
        <f>IFERROR(IF(AND(H259&gt;=0.4,F259&gt;=0.06,G259&gt;=0.06),"",IF(AND(F259&lt;0.06, G259&gt;=0.06),"Does not meet minimum row standard",IF(AND(G259&lt;0.06, F259&gt;=0.06),"Does not meet minimum run standard",IF(AND(F259&lt;0.06, G259&lt;0.06), "Does not meet minimum standard", "Does not meet minimum average")))), "")</f>
        <v/>
      </c>
    </row>
    <row r="260" spans="6:12" x14ac:dyDescent="0.25">
      <c r="F260" s="18" t="str" cm="1">
        <f t="array" ref="F260">IF(OR(B260="", C260="", D260=""),"",IFERROR(INDEX('Data Tables'!F260:'Data Tables'!I1064, MATCH(1, (B260='Data Tables'!G260:G1064)*(J260='Data Tables'!F260:F1064)*(_xlfn.NUMBERVALUE(D260)&lt;=_xlfn.NUMBERVALUE('Data Tables'!I260:I1064)),0),3), "Error!"))</f>
        <v/>
      </c>
      <c r="G260" s="18" t="str" cm="1">
        <f t="array" ref="G260">IF(OR(B260="",C260="", E260=""),"",IFERROR(INDEX('Data Tables'!A260:D1708,MATCH(1,(B260='Data Tables'!B260:B1708)*(K260='Data Tables'!A260:A1708)*(_xlfn.NUMBERVALUE(E260)&lt;=_xlfn.NUMBERVALUE('Data Tables'!D260:D1708)),0),3),"Error!"))</f>
        <v/>
      </c>
      <c r="H260" s="18" t="str">
        <f>IF(OR(F260="Error!",G260="Error!"),"",IF(OR(B260="",C260="",D260="",E260=""),"",(F260+G260)/2))</f>
        <v/>
      </c>
      <c r="I260" s="14" t="str">
        <f>IF(H260="", "", IF(AND(H260&gt;=0.4, F260&gt;= 0.06,G260&gt;= 0.06), "Pass!", "Fail :("))</f>
        <v/>
      </c>
      <c r="J260" s="14" t="str">
        <f t="shared" si="8"/>
        <v/>
      </c>
      <c r="K260" s="14" t="str">
        <f t="shared" si="9"/>
        <v/>
      </c>
      <c r="L260" s="15" t="str">
        <f>IFERROR(IF(AND(H260&gt;=0.4,F260&gt;=0.06,G260&gt;=0.06),"",IF(AND(F260&lt;0.06, G260&gt;=0.06),"Does not meet minimum row standard",IF(AND(G260&lt;0.06, F260&gt;=0.06),"Does not meet minimum run standard",IF(AND(F260&lt;0.06, G260&lt;0.06), "Does not meet minimum standard", "Does not meet minimum average")))), "")</f>
        <v/>
      </c>
    </row>
    <row r="261" spans="6:12" x14ac:dyDescent="0.25">
      <c r="F261" s="18" t="str" cm="1">
        <f t="array" ref="F261">IF(OR(B261="", C261="", D261=""),"",IFERROR(INDEX('Data Tables'!F261:'Data Tables'!I1065, MATCH(1, (B261='Data Tables'!G261:G1065)*(J261='Data Tables'!F261:F1065)*(_xlfn.NUMBERVALUE(D261)&lt;=_xlfn.NUMBERVALUE('Data Tables'!I261:I1065)),0),3), "Error!"))</f>
        <v/>
      </c>
      <c r="G261" s="18" t="str" cm="1">
        <f t="array" ref="G261">IF(OR(B261="",C261="", E261=""),"",IFERROR(INDEX('Data Tables'!A261:D1709,MATCH(1,(B261='Data Tables'!B261:B1709)*(K261='Data Tables'!A261:A1709)*(_xlfn.NUMBERVALUE(E261)&lt;=_xlfn.NUMBERVALUE('Data Tables'!D261:D1709)),0),3),"Error!"))</f>
        <v/>
      </c>
      <c r="H261" s="18" t="str">
        <f>IF(OR(F261="Error!",G261="Error!"),"",IF(OR(B261="",C261="",D261="",E261=""),"",(F261+G261)/2))</f>
        <v/>
      </c>
      <c r="I261" s="14" t="str">
        <f>IF(H261="", "", IF(AND(H261&gt;=0.4, F261&gt;= 0.06,G261&gt;= 0.06), "Pass!", "Fail :("))</f>
        <v/>
      </c>
      <c r="J261" s="14" t="str">
        <f t="shared" si="8"/>
        <v/>
      </c>
      <c r="K261" s="14" t="str">
        <f t="shared" si="9"/>
        <v/>
      </c>
      <c r="L261" s="15" t="str">
        <f>IFERROR(IF(AND(H261&gt;=0.4,F261&gt;=0.06,G261&gt;=0.06),"",IF(AND(F261&lt;0.06, G261&gt;=0.06),"Does not meet minimum row standard",IF(AND(G261&lt;0.06, F261&gt;=0.06),"Does not meet minimum run standard",IF(AND(F261&lt;0.06, G261&lt;0.06), "Does not meet minimum standard", "Does not meet minimum average")))), "")</f>
        <v/>
      </c>
    </row>
    <row r="262" spans="6:12" x14ac:dyDescent="0.25">
      <c r="F262" s="18" t="str" cm="1">
        <f t="array" ref="F262">IF(OR(B262="", C262="", D262=""),"",IFERROR(INDEX('Data Tables'!F262:'Data Tables'!I1066, MATCH(1, (B262='Data Tables'!G262:G1066)*(J262='Data Tables'!F262:F1066)*(_xlfn.NUMBERVALUE(D262)&lt;=_xlfn.NUMBERVALUE('Data Tables'!I262:I1066)),0),3), "Error!"))</f>
        <v/>
      </c>
      <c r="G262" s="18" t="str" cm="1">
        <f t="array" ref="G262">IF(OR(B262="",C262="", E262=""),"",IFERROR(INDEX('Data Tables'!A262:D1710,MATCH(1,(B262='Data Tables'!B262:B1710)*(K262='Data Tables'!A262:A1710)*(_xlfn.NUMBERVALUE(E262)&lt;=_xlfn.NUMBERVALUE('Data Tables'!D262:D1710)),0),3),"Error!"))</f>
        <v/>
      </c>
      <c r="H262" s="18" t="str">
        <f>IF(OR(F262="Error!",G262="Error!"),"",IF(OR(B262="",C262="",D262="",E262=""),"",(F262+G262)/2))</f>
        <v/>
      </c>
      <c r="I262" s="14" t="str">
        <f>IF(H262="", "", IF(AND(H262&gt;=0.4, F262&gt;= 0.06,G262&gt;= 0.06), "Pass!", "Fail :("))</f>
        <v/>
      </c>
      <c r="J262" s="14" t="str">
        <f t="shared" si="8"/>
        <v/>
      </c>
      <c r="K262" s="14" t="str">
        <f t="shared" si="9"/>
        <v/>
      </c>
      <c r="L262" s="15" t="str">
        <f>IFERROR(IF(AND(H262&gt;=0.4,F262&gt;=0.06,G262&gt;=0.06),"",IF(AND(F262&lt;0.06, G262&gt;=0.06),"Does not meet minimum row standard",IF(AND(G262&lt;0.06, F262&gt;=0.06),"Does not meet minimum run standard",IF(AND(F262&lt;0.06, G262&lt;0.06), "Does not meet minimum standard", "Does not meet minimum average")))), "")</f>
        <v/>
      </c>
    </row>
    <row r="263" spans="6:12" x14ac:dyDescent="0.25">
      <c r="F263" s="18" t="str" cm="1">
        <f t="array" ref="F263">IF(OR(B263="", C263="", D263=""),"",IFERROR(INDEX('Data Tables'!F263:'Data Tables'!I1067, MATCH(1, (B263='Data Tables'!G263:G1067)*(J263='Data Tables'!F263:F1067)*(_xlfn.NUMBERVALUE(D263)&lt;=_xlfn.NUMBERVALUE('Data Tables'!I263:I1067)),0),3), "Error!"))</f>
        <v/>
      </c>
      <c r="G263" s="18" t="str" cm="1">
        <f t="array" ref="G263">IF(OR(B263="",C263="", E263=""),"",IFERROR(INDEX('Data Tables'!A263:D1711,MATCH(1,(B263='Data Tables'!B263:B1711)*(K263='Data Tables'!A263:A1711)*(_xlfn.NUMBERVALUE(E263)&lt;=_xlfn.NUMBERVALUE('Data Tables'!D263:D1711)),0),3),"Error!"))</f>
        <v/>
      </c>
      <c r="H263" s="18" t="str">
        <f>IF(OR(F263="Error!",G263="Error!"),"",IF(OR(B263="",C263="",D263="",E263=""),"",(F263+G263)/2))</f>
        <v/>
      </c>
      <c r="I263" s="14" t="str">
        <f>IF(H263="", "", IF(AND(H263&gt;=0.4, F263&gt;= 0.06,G263&gt;= 0.06), "Pass!", "Fail :("))</f>
        <v/>
      </c>
      <c r="J263" s="14" t="str">
        <f t="shared" si="8"/>
        <v/>
      </c>
      <c r="K263" s="14" t="str">
        <f t="shared" si="9"/>
        <v/>
      </c>
      <c r="L263" s="15" t="str">
        <f>IFERROR(IF(AND(H263&gt;=0.4,F263&gt;=0.06,G263&gt;=0.06),"",IF(AND(F263&lt;0.06, G263&gt;=0.06),"Does not meet minimum row standard",IF(AND(G263&lt;0.06, F263&gt;=0.06),"Does not meet minimum run standard",IF(AND(F263&lt;0.06, G263&lt;0.06), "Does not meet minimum standard", "Does not meet minimum average")))), "")</f>
        <v/>
      </c>
    </row>
    <row r="264" spans="6:12" x14ac:dyDescent="0.25">
      <c r="F264" s="18" t="str" cm="1">
        <f t="array" ref="F264">IF(OR(B264="", C264="", D264=""),"",IFERROR(INDEX('Data Tables'!F264:'Data Tables'!I1068, MATCH(1, (B264='Data Tables'!G264:G1068)*(J264='Data Tables'!F264:F1068)*(_xlfn.NUMBERVALUE(D264)&lt;=_xlfn.NUMBERVALUE('Data Tables'!I264:I1068)),0),3), "Error!"))</f>
        <v/>
      </c>
      <c r="G264" s="18" t="str" cm="1">
        <f t="array" ref="G264">IF(OR(B264="",C264="", E264=""),"",IFERROR(INDEX('Data Tables'!A264:D1712,MATCH(1,(B264='Data Tables'!B264:B1712)*(K264='Data Tables'!A264:A1712)*(_xlfn.NUMBERVALUE(E264)&lt;=_xlfn.NUMBERVALUE('Data Tables'!D264:D1712)),0),3),"Error!"))</f>
        <v/>
      </c>
      <c r="H264" s="18" t="str">
        <f>IF(OR(F264="Error!",G264="Error!"),"",IF(OR(B264="",C264="",D264="",E264=""),"",(F264+G264)/2))</f>
        <v/>
      </c>
      <c r="I264" s="14" t="str">
        <f>IF(H264="", "", IF(AND(H264&gt;=0.4, F264&gt;= 0.06,G264&gt;= 0.06), "Pass!", "Fail :("))</f>
        <v/>
      </c>
      <c r="J264" s="14" t="str">
        <f t="shared" si="8"/>
        <v/>
      </c>
      <c r="K264" s="14" t="str">
        <f t="shared" si="9"/>
        <v/>
      </c>
      <c r="L264" s="15" t="str">
        <f>IFERROR(IF(AND(H264&gt;=0.4,F264&gt;=0.06,G264&gt;=0.06),"",IF(AND(F264&lt;0.06, G264&gt;=0.06),"Does not meet minimum row standard",IF(AND(G264&lt;0.06, F264&gt;=0.06),"Does not meet minimum run standard",IF(AND(F264&lt;0.06, G264&lt;0.06), "Does not meet minimum standard", "Does not meet minimum average")))), "")</f>
        <v/>
      </c>
    </row>
    <row r="265" spans="6:12" x14ac:dyDescent="0.25">
      <c r="F265" s="18" t="str" cm="1">
        <f t="array" ref="F265">IF(OR(B265="", C265="", D265=""),"",IFERROR(INDEX('Data Tables'!F265:'Data Tables'!I1069, MATCH(1, (B265='Data Tables'!G265:G1069)*(J265='Data Tables'!F265:F1069)*(_xlfn.NUMBERVALUE(D265)&lt;=_xlfn.NUMBERVALUE('Data Tables'!I265:I1069)),0),3), "Error!"))</f>
        <v/>
      </c>
      <c r="G265" s="18" t="str" cm="1">
        <f t="array" ref="G265">IF(OR(B265="",C265="", E265=""),"",IFERROR(INDEX('Data Tables'!A265:D1713,MATCH(1,(B265='Data Tables'!B265:B1713)*(K265='Data Tables'!A265:A1713)*(_xlfn.NUMBERVALUE(E265)&lt;=_xlfn.NUMBERVALUE('Data Tables'!D265:D1713)),0),3),"Error!"))</f>
        <v/>
      </c>
      <c r="H265" s="18" t="str">
        <f>IF(OR(F265="Error!",G265="Error!"),"",IF(OR(B265="",C265="",D265="",E265=""),"",(F265+G265)/2))</f>
        <v/>
      </c>
      <c r="I265" s="14" t="str">
        <f>IF(H265="", "", IF(AND(H265&gt;=0.4, F265&gt;= 0.06,G265&gt;= 0.06), "Pass!", "Fail :("))</f>
        <v/>
      </c>
      <c r="J265" s="14" t="str">
        <f t="shared" si="8"/>
        <v/>
      </c>
      <c r="K265" s="14" t="str">
        <f t="shared" si="9"/>
        <v/>
      </c>
      <c r="L265" s="15" t="str">
        <f>IFERROR(IF(AND(H265&gt;=0.4,F265&gt;=0.06,G265&gt;=0.06),"",IF(AND(F265&lt;0.06, G265&gt;=0.06),"Does not meet minimum row standard",IF(AND(G265&lt;0.06, F265&gt;=0.06),"Does not meet minimum run standard",IF(AND(F265&lt;0.06, G265&lt;0.06), "Does not meet minimum standard", "Does not meet minimum average")))), "")</f>
        <v/>
      </c>
    </row>
    <row r="266" spans="6:12" x14ac:dyDescent="0.25">
      <c r="F266" s="18" t="str" cm="1">
        <f t="array" ref="F266">IF(OR(B266="", C266="", D266=""),"",IFERROR(INDEX('Data Tables'!F266:'Data Tables'!I1070, MATCH(1, (B266='Data Tables'!G266:G1070)*(J266='Data Tables'!F266:F1070)*(_xlfn.NUMBERVALUE(D266)&lt;=_xlfn.NUMBERVALUE('Data Tables'!I266:I1070)),0),3), "Error!"))</f>
        <v/>
      </c>
      <c r="G266" s="18" t="str" cm="1">
        <f t="array" ref="G266">IF(OR(B266="",C266="", E266=""),"",IFERROR(INDEX('Data Tables'!A266:D1714,MATCH(1,(B266='Data Tables'!B266:B1714)*(K266='Data Tables'!A266:A1714)*(_xlfn.NUMBERVALUE(E266)&lt;=_xlfn.NUMBERVALUE('Data Tables'!D266:D1714)),0),3),"Error!"))</f>
        <v/>
      </c>
      <c r="H266" s="18" t="str">
        <f>IF(OR(F266="Error!",G266="Error!"),"",IF(OR(B266="",C266="",D266="",E266=""),"",(F266+G266)/2))</f>
        <v/>
      </c>
      <c r="I266" s="14" t="str">
        <f>IF(H266="", "", IF(AND(H266&gt;=0.4, F266&gt;= 0.06,G266&gt;= 0.06), "Pass!", "Fail :("))</f>
        <v/>
      </c>
      <c r="J266" s="14" t="str">
        <f t="shared" si="8"/>
        <v/>
      </c>
      <c r="K266" s="14" t="str">
        <f t="shared" si="9"/>
        <v/>
      </c>
      <c r="L266" s="15" t="str">
        <f>IFERROR(IF(AND(H266&gt;=0.4,F266&gt;=0.06,G266&gt;=0.06),"",IF(AND(F266&lt;0.06, G266&gt;=0.06),"Does not meet minimum row standard",IF(AND(G266&lt;0.06, F266&gt;=0.06),"Does not meet minimum run standard",IF(AND(F266&lt;0.06, G266&lt;0.06), "Does not meet minimum standard", "Does not meet minimum average")))), "")</f>
        <v/>
      </c>
    </row>
    <row r="267" spans="6:12" x14ac:dyDescent="0.25">
      <c r="F267" s="18" t="str" cm="1">
        <f t="array" ref="F267">IF(OR(B267="", C267="", D267=""),"",IFERROR(INDEX('Data Tables'!F267:'Data Tables'!I1071, MATCH(1, (B267='Data Tables'!G267:G1071)*(J267='Data Tables'!F267:F1071)*(_xlfn.NUMBERVALUE(D267)&lt;=_xlfn.NUMBERVALUE('Data Tables'!I267:I1071)),0),3), "Error!"))</f>
        <v/>
      </c>
      <c r="G267" s="18" t="str" cm="1">
        <f t="array" ref="G267">IF(OR(B267="",C267="", E267=""),"",IFERROR(INDEX('Data Tables'!A267:D1715,MATCH(1,(B267='Data Tables'!B267:B1715)*(K267='Data Tables'!A267:A1715)*(_xlfn.NUMBERVALUE(E267)&lt;=_xlfn.NUMBERVALUE('Data Tables'!D267:D1715)),0),3),"Error!"))</f>
        <v/>
      </c>
      <c r="H267" s="18" t="str">
        <f>IF(OR(F267="Error!",G267="Error!"),"",IF(OR(B267="",C267="",D267="",E267=""),"",(F267+G267)/2))</f>
        <v/>
      </c>
      <c r="I267" s="14" t="str">
        <f>IF(H267="", "", IF(AND(H267&gt;=0.4, F267&gt;= 0.06,G267&gt;= 0.06), "Pass!", "Fail :("))</f>
        <v/>
      </c>
      <c r="J267" s="14" t="str">
        <f t="shared" si="8"/>
        <v/>
      </c>
      <c r="K267" s="14" t="str">
        <f t="shared" si="9"/>
        <v/>
      </c>
      <c r="L267" s="15" t="str">
        <f>IFERROR(IF(AND(H267&gt;=0.4,F267&gt;=0.06,G267&gt;=0.06),"",IF(AND(F267&lt;0.06, G267&gt;=0.06),"Does not meet minimum row standard",IF(AND(G267&lt;0.06, F267&gt;=0.06),"Does not meet minimum run standard",IF(AND(F267&lt;0.06, G267&lt;0.06), "Does not meet minimum standard", "Does not meet minimum average")))), "")</f>
        <v/>
      </c>
    </row>
    <row r="268" spans="6:12" x14ac:dyDescent="0.25">
      <c r="F268" s="18" t="str" cm="1">
        <f t="array" ref="F268">IF(OR(B268="", C268="", D268=""),"",IFERROR(INDEX('Data Tables'!F268:'Data Tables'!I1072, MATCH(1, (B268='Data Tables'!G268:G1072)*(J268='Data Tables'!F268:F1072)*(_xlfn.NUMBERVALUE(D268)&lt;=_xlfn.NUMBERVALUE('Data Tables'!I268:I1072)),0),3), "Error!"))</f>
        <v/>
      </c>
      <c r="G268" s="18" t="str" cm="1">
        <f t="array" ref="G268">IF(OR(B268="",C268="", E268=""),"",IFERROR(INDEX('Data Tables'!A268:D1716,MATCH(1,(B268='Data Tables'!B268:B1716)*(K268='Data Tables'!A268:A1716)*(_xlfn.NUMBERVALUE(E268)&lt;=_xlfn.NUMBERVALUE('Data Tables'!D268:D1716)),0),3),"Error!"))</f>
        <v/>
      </c>
      <c r="H268" s="18" t="str">
        <f>IF(OR(F268="Error!",G268="Error!"),"",IF(OR(B268="",C268="",D268="",E268=""),"",(F268+G268)/2))</f>
        <v/>
      </c>
      <c r="I268" s="14" t="str">
        <f>IF(H268="", "", IF(AND(H268&gt;=0.4, F268&gt;= 0.06,G268&gt;= 0.06), "Pass!", "Fail :("))</f>
        <v/>
      </c>
      <c r="J268" s="14" t="str">
        <f t="shared" si="8"/>
        <v/>
      </c>
      <c r="K268" s="14" t="str">
        <f t="shared" si="9"/>
        <v/>
      </c>
      <c r="L268" s="15" t="str">
        <f>IFERROR(IF(AND(H268&gt;=0.4,F268&gt;=0.06,G268&gt;=0.06),"",IF(AND(F268&lt;0.06, G268&gt;=0.06),"Does not meet minimum row standard",IF(AND(G268&lt;0.06, F268&gt;=0.06),"Does not meet minimum run standard",IF(AND(F268&lt;0.06, G268&lt;0.06), "Does not meet minimum standard", "Does not meet minimum average")))), "")</f>
        <v/>
      </c>
    </row>
    <row r="269" spans="6:12" x14ac:dyDescent="0.25">
      <c r="F269" s="18" t="str" cm="1">
        <f t="array" ref="F269">IF(OR(B269="", C269="", D269=""),"",IFERROR(INDEX('Data Tables'!F269:'Data Tables'!I1073, MATCH(1, (B269='Data Tables'!G269:G1073)*(J269='Data Tables'!F269:F1073)*(_xlfn.NUMBERVALUE(D269)&lt;=_xlfn.NUMBERVALUE('Data Tables'!I269:I1073)),0),3), "Error!"))</f>
        <v/>
      </c>
      <c r="G269" s="18" t="str" cm="1">
        <f t="array" ref="G269">IF(OR(B269="",C269="", E269=""),"",IFERROR(INDEX('Data Tables'!A269:D1717,MATCH(1,(B269='Data Tables'!B269:B1717)*(K269='Data Tables'!A269:A1717)*(_xlfn.NUMBERVALUE(E269)&lt;=_xlfn.NUMBERVALUE('Data Tables'!D269:D1717)),0),3),"Error!"))</f>
        <v/>
      </c>
      <c r="H269" s="18" t="str">
        <f>IF(OR(F269="Error!",G269="Error!"),"",IF(OR(B269="",C269="",D269="",E269=""),"",(F269+G269)/2))</f>
        <v/>
      </c>
      <c r="I269" s="14" t="str">
        <f>IF(H269="", "", IF(AND(H269&gt;=0.4, F269&gt;= 0.06,G269&gt;= 0.06), "Pass!", "Fail :("))</f>
        <v/>
      </c>
      <c r="J269" s="14" t="str">
        <f t="shared" si="8"/>
        <v/>
      </c>
      <c r="K269" s="14" t="str">
        <f t="shared" si="9"/>
        <v/>
      </c>
      <c r="L269" s="15" t="str">
        <f>IFERROR(IF(AND(H269&gt;=0.4,F269&gt;=0.06,G269&gt;=0.06),"",IF(AND(F269&lt;0.06, G269&gt;=0.06),"Does not meet minimum row standard",IF(AND(G269&lt;0.06, F269&gt;=0.06),"Does not meet minimum run standard",IF(AND(F269&lt;0.06, G269&lt;0.06), "Does not meet minimum standard", "Does not meet minimum average")))), "")</f>
        <v/>
      </c>
    </row>
    <row r="270" spans="6:12" x14ac:dyDescent="0.25">
      <c r="F270" s="18" t="str" cm="1">
        <f t="array" ref="F270">IF(OR(B270="", C270="", D270=""),"",IFERROR(INDEX('Data Tables'!F270:'Data Tables'!I1074, MATCH(1, (B270='Data Tables'!G270:G1074)*(J270='Data Tables'!F270:F1074)*(_xlfn.NUMBERVALUE(D270)&lt;=_xlfn.NUMBERVALUE('Data Tables'!I270:I1074)),0),3), "Error!"))</f>
        <v/>
      </c>
      <c r="G270" s="18" t="str" cm="1">
        <f t="array" ref="G270">IF(OR(B270="",C270="", E270=""),"",IFERROR(INDEX('Data Tables'!A270:D1718,MATCH(1,(B270='Data Tables'!B270:B1718)*(K270='Data Tables'!A270:A1718)*(_xlfn.NUMBERVALUE(E270)&lt;=_xlfn.NUMBERVALUE('Data Tables'!D270:D1718)),0),3),"Error!"))</f>
        <v/>
      </c>
      <c r="H270" s="18" t="str">
        <f>IF(OR(F270="Error!",G270="Error!"),"",IF(OR(B270="",C270="",D270="",E270=""),"",(F270+G270)/2))</f>
        <v/>
      </c>
      <c r="I270" s="14" t="str">
        <f>IF(H270="", "", IF(AND(H270&gt;=0.4, F270&gt;= 0.06,G270&gt;= 0.06), "Pass!", "Fail :("))</f>
        <v/>
      </c>
      <c r="J270" s="14" t="str">
        <f t="shared" si="8"/>
        <v/>
      </c>
      <c r="K270" s="14" t="str">
        <f t="shared" si="9"/>
        <v/>
      </c>
      <c r="L270" s="15" t="str">
        <f>IFERROR(IF(AND(H270&gt;=0.4,F270&gt;=0.06,G270&gt;=0.06),"",IF(AND(F270&lt;0.06, G270&gt;=0.06),"Does not meet minimum row standard",IF(AND(G270&lt;0.06, F270&gt;=0.06),"Does not meet minimum run standard",IF(AND(F270&lt;0.06, G270&lt;0.06), "Does not meet minimum standard", "Does not meet minimum average")))), "")</f>
        <v/>
      </c>
    </row>
    <row r="271" spans="6:12" x14ac:dyDescent="0.25">
      <c r="F271" s="18" t="str" cm="1">
        <f t="array" ref="F271">IF(OR(B271="", C271="", D271=""),"",IFERROR(INDEX('Data Tables'!F271:'Data Tables'!I1075, MATCH(1, (B271='Data Tables'!G271:G1075)*(J271='Data Tables'!F271:F1075)*(_xlfn.NUMBERVALUE(D271)&lt;=_xlfn.NUMBERVALUE('Data Tables'!I271:I1075)),0),3), "Error!"))</f>
        <v/>
      </c>
      <c r="G271" s="18" t="str" cm="1">
        <f t="array" ref="G271">IF(OR(B271="",C271="", E271=""),"",IFERROR(INDEX('Data Tables'!A271:D1719,MATCH(1,(B271='Data Tables'!B271:B1719)*(K271='Data Tables'!A271:A1719)*(_xlfn.NUMBERVALUE(E271)&lt;=_xlfn.NUMBERVALUE('Data Tables'!D271:D1719)),0),3),"Error!"))</f>
        <v/>
      </c>
      <c r="H271" s="18" t="str">
        <f>IF(OR(F271="Error!",G271="Error!"),"",IF(OR(B271="",C271="",D271="",E271=""),"",(F271+G271)/2))</f>
        <v/>
      </c>
      <c r="I271" s="14" t="str">
        <f>IF(H271="", "", IF(AND(H271&gt;=0.4, F271&gt;= 0.06,G271&gt;= 0.06), "Pass!", "Fail :("))</f>
        <v/>
      </c>
      <c r="J271" s="14" t="str">
        <f t="shared" si="8"/>
        <v/>
      </c>
      <c r="K271" s="14" t="str">
        <f t="shared" si="9"/>
        <v/>
      </c>
      <c r="L271" s="15" t="str">
        <f>IFERROR(IF(AND(H271&gt;=0.4,F271&gt;=0.06,G271&gt;=0.06),"",IF(AND(F271&lt;0.06, G271&gt;=0.06),"Does not meet minimum row standard",IF(AND(G271&lt;0.06, F271&gt;=0.06),"Does not meet minimum run standard",IF(AND(F271&lt;0.06, G271&lt;0.06), "Does not meet minimum standard", "Does not meet minimum average")))), "")</f>
        <v/>
      </c>
    </row>
    <row r="272" spans="6:12" x14ac:dyDescent="0.25">
      <c r="F272" s="18" t="str" cm="1">
        <f t="array" ref="F272">IF(OR(B272="", C272="", D272=""),"",IFERROR(INDEX('Data Tables'!F272:'Data Tables'!I1076, MATCH(1, (B272='Data Tables'!G272:G1076)*(J272='Data Tables'!F272:F1076)*(_xlfn.NUMBERVALUE(D272)&lt;=_xlfn.NUMBERVALUE('Data Tables'!I272:I1076)),0),3), "Error!"))</f>
        <v/>
      </c>
      <c r="G272" s="18" t="str" cm="1">
        <f t="array" ref="G272">IF(OR(B272="",C272="", E272=""),"",IFERROR(INDEX('Data Tables'!A272:D1720,MATCH(1,(B272='Data Tables'!B272:B1720)*(K272='Data Tables'!A272:A1720)*(_xlfn.NUMBERVALUE(E272)&lt;=_xlfn.NUMBERVALUE('Data Tables'!D272:D1720)),0),3),"Error!"))</f>
        <v/>
      </c>
      <c r="H272" s="18" t="str">
        <f>IF(OR(F272="Error!",G272="Error!"),"",IF(OR(B272="",C272="",D272="",E272=""),"",(F272+G272)/2))</f>
        <v/>
      </c>
      <c r="I272" s="14" t="str">
        <f>IF(H272="", "", IF(AND(H272&gt;=0.4, F272&gt;= 0.06,G272&gt;= 0.06), "Pass!", "Fail :("))</f>
        <v/>
      </c>
      <c r="J272" s="14" t="str">
        <f t="shared" si="8"/>
        <v/>
      </c>
      <c r="K272" s="14" t="str">
        <f t="shared" si="9"/>
        <v/>
      </c>
      <c r="L272" s="15" t="str">
        <f>IFERROR(IF(AND(H272&gt;=0.4,F272&gt;=0.06,G272&gt;=0.06),"",IF(AND(F272&lt;0.06, G272&gt;=0.06),"Does not meet minimum row standard",IF(AND(G272&lt;0.06, F272&gt;=0.06),"Does not meet minimum run standard",IF(AND(F272&lt;0.06, G272&lt;0.06), "Does not meet minimum standard", "Does not meet minimum average")))), "")</f>
        <v/>
      </c>
    </row>
    <row r="273" spans="6:12" x14ac:dyDescent="0.25">
      <c r="F273" s="18" t="str" cm="1">
        <f t="array" ref="F273">IF(OR(B273="", C273="", D273=""),"",IFERROR(INDEX('Data Tables'!F273:'Data Tables'!I1077, MATCH(1, (B273='Data Tables'!G273:G1077)*(J273='Data Tables'!F273:F1077)*(_xlfn.NUMBERVALUE(D273)&lt;=_xlfn.NUMBERVALUE('Data Tables'!I273:I1077)),0),3), "Error!"))</f>
        <v/>
      </c>
      <c r="G273" s="18" t="str" cm="1">
        <f t="array" ref="G273">IF(OR(B273="",C273="", E273=""),"",IFERROR(INDEX('Data Tables'!A273:D1721,MATCH(1,(B273='Data Tables'!B273:B1721)*(K273='Data Tables'!A273:A1721)*(_xlfn.NUMBERVALUE(E273)&lt;=_xlfn.NUMBERVALUE('Data Tables'!D273:D1721)),0),3),"Error!"))</f>
        <v/>
      </c>
      <c r="H273" s="18" t="str">
        <f>IF(OR(F273="Error!",G273="Error!"),"",IF(OR(B273="",C273="",D273="",E273=""),"",(F273+G273)/2))</f>
        <v/>
      </c>
      <c r="I273" s="14" t="str">
        <f>IF(H273="", "", IF(AND(H273&gt;=0.4, F273&gt;= 0.06,G273&gt;= 0.06), "Pass!", "Fail :("))</f>
        <v/>
      </c>
      <c r="J273" s="14" t="str">
        <f t="shared" si="8"/>
        <v/>
      </c>
      <c r="K273" s="14" t="str">
        <f t="shared" si="9"/>
        <v/>
      </c>
      <c r="L273" s="15" t="str">
        <f>IFERROR(IF(AND(H273&gt;=0.4,F273&gt;=0.06,G273&gt;=0.06),"",IF(AND(F273&lt;0.06, G273&gt;=0.06),"Does not meet minimum row standard",IF(AND(G273&lt;0.06, F273&gt;=0.06),"Does not meet minimum run standard",IF(AND(F273&lt;0.06, G273&lt;0.06), "Does not meet minimum standard", "Does not meet minimum average")))), "")</f>
        <v/>
      </c>
    </row>
    <row r="274" spans="6:12" x14ac:dyDescent="0.25">
      <c r="F274" s="18" t="str" cm="1">
        <f t="array" ref="F274">IF(OR(B274="", C274="", D274=""),"",IFERROR(INDEX('Data Tables'!F274:'Data Tables'!I1078, MATCH(1, (B274='Data Tables'!G274:G1078)*(J274='Data Tables'!F274:F1078)*(_xlfn.NUMBERVALUE(D274)&lt;=_xlfn.NUMBERVALUE('Data Tables'!I274:I1078)),0),3), "Error!"))</f>
        <v/>
      </c>
      <c r="G274" s="18" t="str" cm="1">
        <f t="array" ref="G274">IF(OR(B274="",C274="", E274=""),"",IFERROR(INDEX('Data Tables'!A274:D1722,MATCH(1,(B274='Data Tables'!B274:B1722)*(K274='Data Tables'!A274:A1722)*(_xlfn.NUMBERVALUE(E274)&lt;=_xlfn.NUMBERVALUE('Data Tables'!D274:D1722)),0),3),"Error!"))</f>
        <v/>
      </c>
      <c r="H274" s="18" t="str">
        <f>IF(OR(F274="Error!",G274="Error!"),"",IF(OR(B274="",C274="",D274="",E274=""),"",(F274+G274)/2))</f>
        <v/>
      </c>
      <c r="I274" s="14" t="str">
        <f>IF(H274="", "", IF(AND(H274&gt;=0.4, F274&gt;= 0.06,G274&gt;= 0.06), "Pass!", "Fail :("))</f>
        <v/>
      </c>
      <c r="J274" s="14" t="str">
        <f t="shared" si="8"/>
        <v/>
      </c>
      <c r="K274" s="14" t="str">
        <f t="shared" si="9"/>
        <v/>
      </c>
      <c r="L274" s="15" t="str">
        <f>IFERROR(IF(AND(H274&gt;=0.4,F274&gt;=0.06,G274&gt;=0.06),"",IF(AND(F274&lt;0.06, G274&gt;=0.06),"Does not meet minimum row standard",IF(AND(G274&lt;0.06, F274&gt;=0.06),"Does not meet minimum run standard",IF(AND(F274&lt;0.06, G274&lt;0.06), "Does not meet minimum standard", "Does not meet minimum average")))), "")</f>
        <v/>
      </c>
    </row>
    <row r="275" spans="6:12" x14ac:dyDescent="0.25">
      <c r="F275" s="18" t="str" cm="1">
        <f t="array" ref="F275">IF(OR(B275="", C275="", D275=""),"",IFERROR(INDEX('Data Tables'!F275:'Data Tables'!I1079, MATCH(1, (B275='Data Tables'!G275:G1079)*(J275='Data Tables'!F275:F1079)*(_xlfn.NUMBERVALUE(D275)&lt;=_xlfn.NUMBERVALUE('Data Tables'!I275:I1079)),0),3), "Error!"))</f>
        <v/>
      </c>
      <c r="G275" s="18" t="str" cm="1">
        <f t="array" ref="G275">IF(OR(B275="",C275="", E275=""),"",IFERROR(INDEX('Data Tables'!A275:D1723,MATCH(1,(B275='Data Tables'!B275:B1723)*(K275='Data Tables'!A275:A1723)*(_xlfn.NUMBERVALUE(E275)&lt;=_xlfn.NUMBERVALUE('Data Tables'!D275:D1723)),0),3),"Error!"))</f>
        <v/>
      </c>
      <c r="H275" s="18" t="str">
        <f>IF(OR(F275="Error!",G275="Error!"),"",IF(OR(B275="",C275="",D275="",E275=""),"",(F275+G275)/2))</f>
        <v/>
      </c>
      <c r="I275" s="14" t="str">
        <f>IF(H275="", "", IF(AND(H275&gt;=0.4, F275&gt;= 0.06,G275&gt;= 0.06), "Pass!", "Fail :("))</f>
        <v/>
      </c>
      <c r="J275" s="14" t="str">
        <f t="shared" si="8"/>
        <v/>
      </c>
      <c r="K275" s="14" t="str">
        <f t="shared" si="9"/>
        <v/>
      </c>
      <c r="L275" s="15" t="str">
        <f>IFERROR(IF(AND(H275&gt;=0.4,F275&gt;=0.06,G275&gt;=0.06),"",IF(AND(F275&lt;0.06, G275&gt;=0.06),"Does not meet minimum row standard",IF(AND(G275&lt;0.06, F275&gt;=0.06),"Does not meet minimum run standard",IF(AND(F275&lt;0.06, G275&lt;0.06), "Does not meet minimum standard", "Does not meet minimum average")))), "")</f>
        <v/>
      </c>
    </row>
    <row r="276" spans="6:12" x14ac:dyDescent="0.25">
      <c r="F276" s="18" t="str" cm="1">
        <f t="array" ref="F276">IF(OR(B276="", C276="", D276=""),"",IFERROR(INDEX('Data Tables'!F276:'Data Tables'!I1080, MATCH(1, (B276='Data Tables'!G276:G1080)*(J276='Data Tables'!F276:F1080)*(_xlfn.NUMBERVALUE(D276)&lt;=_xlfn.NUMBERVALUE('Data Tables'!I276:I1080)),0),3), "Error!"))</f>
        <v/>
      </c>
      <c r="G276" s="18" t="str" cm="1">
        <f t="array" ref="G276">IF(OR(B276="",C276="", E276=""),"",IFERROR(INDEX('Data Tables'!A276:D1724,MATCH(1,(B276='Data Tables'!B276:B1724)*(K276='Data Tables'!A276:A1724)*(_xlfn.NUMBERVALUE(E276)&lt;=_xlfn.NUMBERVALUE('Data Tables'!D276:D1724)),0),3),"Error!"))</f>
        <v/>
      </c>
      <c r="H276" s="18" t="str">
        <f>IF(OR(F276="Error!",G276="Error!"),"",IF(OR(B276="",C276="",D276="",E276=""),"",(F276+G276)/2))</f>
        <v/>
      </c>
      <c r="I276" s="14" t="str">
        <f>IF(H276="", "", IF(AND(H276&gt;=0.4, F276&gt;= 0.06,G276&gt;= 0.06), "Pass!", "Fail :("))</f>
        <v/>
      </c>
      <c r="J276" s="14" t="str">
        <f t="shared" si="8"/>
        <v/>
      </c>
      <c r="K276" s="14" t="str">
        <f t="shared" si="9"/>
        <v/>
      </c>
      <c r="L276" s="15" t="str">
        <f>IFERROR(IF(AND(H276&gt;=0.4,F276&gt;=0.06,G276&gt;=0.06),"",IF(AND(F276&lt;0.06, G276&gt;=0.06),"Does not meet minimum row standard",IF(AND(G276&lt;0.06, F276&gt;=0.06),"Does not meet minimum run standard",IF(AND(F276&lt;0.06, G276&lt;0.06), "Does not meet minimum standard", "Does not meet minimum average")))), "")</f>
        <v/>
      </c>
    </row>
    <row r="277" spans="6:12" x14ac:dyDescent="0.25">
      <c r="F277" s="18" t="str" cm="1">
        <f t="array" ref="F277">IF(OR(B277="", C277="", D277=""),"",IFERROR(INDEX('Data Tables'!F277:'Data Tables'!I1081, MATCH(1, (B277='Data Tables'!G277:G1081)*(J277='Data Tables'!F277:F1081)*(_xlfn.NUMBERVALUE(D277)&lt;=_xlfn.NUMBERVALUE('Data Tables'!I277:I1081)),0),3), "Error!"))</f>
        <v/>
      </c>
      <c r="G277" s="18" t="str" cm="1">
        <f t="array" ref="G277">IF(OR(B277="",C277="", E277=""),"",IFERROR(INDEX('Data Tables'!A277:D1725,MATCH(1,(B277='Data Tables'!B277:B1725)*(K277='Data Tables'!A277:A1725)*(_xlfn.NUMBERVALUE(E277)&lt;=_xlfn.NUMBERVALUE('Data Tables'!D277:D1725)),0),3),"Error!"))</f>
        <v/>
      </c>
      <c r="H277" s="18" t="str">
        <f>IF(OR(F277="Error!",G277="Error!"),"",IF(OR(B277="",C277="",D277="",E277=""),"",(F277+G277)/2))</f>
        <v/>
      </c>
      <c r="I277" s="14" t="str">
        <f>IF(H277="", "", IF(AND(H277&gt;=0.4, F277&gt;= 0.06,G277&gt;= 0.06), "Pass!", "Fail :("))</f>
        <v/>
      </c>
      <c r="J277" s="14" t="str">
        <f t="shared" si="8"/>
        <v/>
      </c>
      <c r="K277" s="14" t="str">
        <f t="shared" si="9"/>
        <v/>
      </c>
      <c r="L277" s="15" t="str">
        <f>IFERROR(IF(AND(H277&gt;=0.4,F277&gt;=0.06,G277&gt;=0.06),"",IF(AND(F277&lt;0.06, G277&gt;=0.06),"Does not meet minimum row standard",IF(AND(G277&lt;0.06, F277&gt;=0.06),"Does not meet minimum run standard",IF(AND(F277&lt;0.06, G277&lt;0.06), "Does not meet minimum standard", "Does not meet minimum average")))), "")</f>
        <v/>
      </c>
    </row>
    <row r="278" spans="6:12" x14ac:dyDescent="0.25">
      <c r="F278" s="18" t="str" cm="1">
        <f t="array" ref="F278">IF(OR(B278="", C278="", D278=""),"",IFERROR(INDEX('Data Tables'!F278:'Data Tables'!I1082, MATCH(1, (B278='Data Tables'!G278:G1082)*(J278='Data Tables'!F278:F1082)*(_xlfn.NUMBERVALUE(D278)&lt;=_xlfn.NUMBERVALUE('Data Tables'!I278:I1082)),0),3), "Error!"))</f>
        <v/>
      </c>
      <c r="G278" s="18" t="str" cm="1">
        <f t="array" ref="G278">IF(OR(B278="",C278="", E278=""),"",IFERROR(INDEX('Data Tables'!A278:D1726,MATCH(1,(B278='Data Tables'!B278:B1726)*(K278='Data Tables'!A278:A1726)*(_xlfn.NUMBERVALUE(E278)&lt;=_xlfn.NUMBERVALUE('Data Tables'!D278:D1726)),0),3),"Error!"))</f>
        <v/>
      </c>
      <c r="H278" s="18" t="str">
        <f>IF(OR(F278="Error!",G278="Error!"),"",IF(OR(B278="",C278="",D278="",E278=""),"",(F278+G278)/2))</f>
        <v/>
      </c>
      <c r="I278" s="14" t="str">
        <f>IF(H278="", "", IF(AND(H278&gt;=0.4, F278&gt;= 0.06,G278&gt;= 0.06), "Pass!", "Fail :("))</f>
        <v/>
      </c>
      <c r="J278" s="14" t="str">
        <f t="shared" si="8"/>
        <v/>
      </c>
      <c r="K278" s="14" t="str">
        <f t="shared" si="9"/>
        <v/>
      </c>
      <c r="L278" s="15" t="str">
        <f>IFERROR(IF(AND(H278&gt;=0.4,F278&gt;=0.06,G278&gt;=0.06),"",IF(AND(F278&lt;0.06, G278&gt;=0.06),"Does not meet minimum row standard",IF(AND(G278&lt;0.06, F278&gt;=0.06),"Does not meet minimum run standard",IF(AND(F278&lt;0.06, G278&lt;0.06), "Does not meet minimum standard", "Does not meet minimum average")))), "")</f>
        <v/>
      </c>
    </row>
    <row r="279" spans="6:12" x14ac:dyDescent="0.25">
      <c r="F279" s="18" t="str" cm="1">
        <f t="array" ref="F279">IF(OR(B279="", C279="", D279=""),"",IFERROR(INDEX('Data Tables'!F279:'Data Tables'!I1083, MATCH(1, (B279='Data Tables'!G279:G1083)*(J279='Data Tables'!F279:F1083)*(_xlfn.NUMBERVALUE(D279)&lt;=_xlfn.NUMBERVALUE('Data Tables'!I279:I1083)),0),3), "Error!"))</f>
        <v/>
      </c>
      <c r="G279" s="18" t="str" cm="1">
        <f t="array" ref="G279">IF(OR(B279="",C279="", E279=""),"",IFERROR(INDEX('Data Tables'!A279:D1727,MATCH(1,(B279='Data Tables'!B279:B1727)*(K279='Data Tables'!A279:A1727)*(_xlfn.NUMBERVALUE(E279)&lt;=_xlfn.NUMBERVALUE('Data Tables'!D279:D1727)),0),3),"Error!"))</f>
        <v/>
      </c>
      <c r="H279" s="18" t="str">
        <f>IF(OR(F279="Error!",G279="Error!"),"",IF(OR(B279="",C279="",D279="",E279=""),"",(F279+G279)/2))</f>
        <v/>
      </c>
      <c r="I279" s="14" t="str">
        <f>IF(H279="", "", IF(AND(H279&gt;=0.4, F279&gt;= 0.06,G279&gt;= 0.06), "Pass!", "Fail :("))</f>
        <v/>
      </c>
      <c r="J279" s="14" t="str">
        <f t="shared" si="8"/>
        <v/>
      </c>
      <c r="K279" s="14" t="str">
        <f t="shared" si="9"/>
        <v/>
      </c>
      <c r="L279" s="15" t="str">
        <f>IFERROR(IF(AND(H279&gt;=0.4,F279&gt;=0.06,G279&gt;=0.06),"",IF(AND(F279&lt;0.06, G279&gt;=0.06),"Does not meet minimum row standard",IF(AND(G279&lt;0.06, F279&gt;=0.06),"Does not meet minimum run standard",IF(AND(F279&lt;0.06, G279&lt;0.06), "Does not meet minimum standard", "Does not meet minimum average")))), "")</f>
        <v/>
      </c>
    </row>
    <row r="280" spans="6:12" x14ac:dyDescent="0.25">
      <c r="F280" s="18" t="str" cm="1">
        <f t="array" ref="F280">IF(OR(B280="", C280="", D280=""),"",IFERROR(INDEX('Data Tables'!F280:'Data Tables'!I1084, MATCH(1, (B280='Data Tables'!G280:G1084)*(J280='Data Tables'!F280:F1084)*(_xlfn.NUMBERVALUE(D280)&lt;=_xlfn.NUMBERVALUE('Data Tables'!I280:I1084)),0),3), "Error!"))</f>
        <v/>
      </c>
      <c r="G280" s="18" t="str" cm="1">
        <f t="array" ref="G280">IF(OR(B280="",C280="", E280=""),"",IFERROR(INDEX('Data Tables'!A280:D1728,MATCH(1,(B280='Data Tables'!B280:B1728)*(K280='Data Tables'!A280:A1728)*(_xlfn.NUMBERVALUE(E280)&lt;=_xlfn.NUMBERVALUE('Data Tables'!D280:D1728)),0),3),"Error!"))</f>
        <v/>
      </c>
      <c r="H280" s="18" t="str">
        <f>IF(OR(F280="Error!",G280="Error!"),"",IF(OR(B280="",C280="",D280="",E280=""),"",(F280+G280)/2))</f>
        <v/>
      </c>
      <c r="I280" s="14" t="str">
        <f>IF(H280="", "", IF(AND(H280&gt;=0.4, F280&gt;= 0.06,G280&gt;= 0.06), "Pass!", "Fail :("))</f>
        <v/>
      </c>
      <c r="J280" s="14" t="str">
        <f t="shared" si="8"/>
        <v/>
      </c>
      <c r="K280" s="14" t="str">
        <f t="shared" si="9"/>
        <v/>
      </c>
      <c r="L280" s="15" t="str">
        <f>IFERROR(IF(AND(H280&gt;=0.4,F280&gt;=0.06,G280&gt;=0.06),"",IF(AND(F280&lt;0.06, G280&gt;=0.06),"Does not meet minimum row standard",IF(AND(G280&lt;0.06, F280&gt;=0.06),"Does not meet minimum run standard",IF(AND(F280&lt;0.06, G280&lt;0.06), "Does not meet minimum standard", "Does not meet minimum average")))), "")</f>
        <v/>
      </c>
    </row>
    <row r="281" spans="6:12" x14ac:dyDescent="0.25">
      <c r="F281" s="18" t="str" cm="1">
        <f t="array" ref="F281">IF(OR(B281="", C281="", D281=""),"",IFERROR(INDEX('Data Tables'!F281:'Data Tables'!I1085, MATCH(1, (B281='Data Tables'!G281:G1085)*(J281='Data Tables'!F281:F1085)*(_xlfn.NUMBERVALUE(D281)&lt;=_xlfn.NUMBERVALUE('Data Tables'!I281:I1085)),0),3), "Error!"))</f>
        <v/>
      </c>
      <c r="G281" s="18" t="str" cm="1">
        <f t="array" ref="G281">IF(OR(B281="",C281="", E281=""),"",IFERROR(INDEX('Data Tables'!A281:D1729,MATCH(1,(B281='Data Tables'!B281:B1729)*(K281='Data Tables'!A281:A1729)*(_xlfn.NUMBERVALUE(E281)&lt;=_xlfn.NUMBERVALUE('Data Tables'!D281:D1729)),0),3),"Error!"))</f>
        <v/>
      </c>
      <c r="H281" s="18" t="str">
        <f>IF(OR(F281="Error!",G281="Error!"),"",IF(OR(B281="",C281="",D281="",E281=""),"",(F281+G281)/2))</f>
        <v/>
      </c>
      <c r="I281" s="14" t="str">
        <f>IF(H281="", "", IF(AND(H281&gt;=0.4, F281&gt;= 0.06,G281&gt;= 0.06), "Pass!", "Fail :("))</f>
        <v/>
      </c>
      <c r="J281" s="14" t="str">
        <f t="shared" si="8"/>
        <v/>
      </c>
      <c r="K281" s="14" t="str">
        <f t="shared" si="9"/>
        <v/>
      </c>
      <c r="L281" s="15" t="str">
        <f>IFERROR(IF(AND(H281&gt;=0.4,F281&gt;=0.06,G281&gt;=0.06),"",IF(AND(F281&lt;0.06, G281&gt;=0.06),"Does not meet minimum row standard",IF(AND(G281&lt;0.06, F281&gt;=0.06),"Does not meet minimum run standard",IF(AND(F281&lt;0.06, G281&lt;0.06), "Does not meet minimum standard", "Does not meet minimum average")))), "")</f>
        <v/>
      </c>
    </row>
    <row r="282" spans="6:12" x14ac:dyDescent="0.25">
      <c r="F282" s="18" t="str" cm="1">
        <f t="array" ref="F282">IF(OR(B282="", C282="", D282=""),"",IFERROR(INDEX('Data Tables'!F282:'Data Tables'!I1086, MATCH(1, (B282='Data Tables'!G282:G1086)*(J282='Data Tables'!F282:F1086)*(_xlfn.NUMBERVALUE(D282)&lt;=_xlfn.NUMBERVALUE('Data Tables'!I282:I1086)),0),3), "Error!"))</f>
        <v/>
      </c>
      <c r="G282" s="18" t="str" cm="1">
        <f t="array" ref="G282">IF(OR(B282="",C282="", E282=""),"",IFERROR(INDEX('Data Tables'!A282:D1730,MATCH(1,(B282='Data Tables'!B282:B1730)*(K282='Data Tables'!A282:A1730)*(_xlfn.NUMBERVALUE(E282)&lt;=_xlfn.NUMBERVALUE('Data Tables'!D282:D1730)),0),3),"Error!"))</f>
        <v/>
      </c>
      <c r="H282" s="18" t="str">
        <f>IF(OR(F282="Error!",G282="Error!"),"",IF(OR(B282="",C282="",D282="",E282=""),"",(F282+G282)/2))</f>
        <v/>
      </c>
      <c r="I282" s="14" t="str">
        <f>IF(H282="", "", IF(AND(H282&gt;=0.4, F282&gt;= 0.06,G282&gt;= 0.06), "Pass!", "Fail :("))</f>
        <v/>
      </c>
      <c r="J282" s="14" t="str">
        <f t="shared" si="8"/>
        <v/>
      </c>
      <c r="K282" s="14" t="str">
        <f t="shared" si="9"/>
        <v/>
      </c>
      <c r="L282" s="15" t="str">
        <f>IFERROR(IF(AND(H282&gt;=0.4,F282&gt;=0.06,G282&gt;=0.06),"",IF(AND(F282&lt;0.06, G282&gt;=0.06),"Does not meet minimum row standard",IF(AND(G282&lt;0.06, F282&gt;=0.06),"Does not meet minimum run standard",IF(AND(F282&lt;0.06, G282&lt;0.06), "Does not meet minimum standard", "Does not meet minimum average")))), "")</f>
        <v/>
      </c>
    </row>
    <row r="283" spans="6:12" x14ac:dyDescent="0.25">
      <c r="F283" s="18" t="str" cm="1">
        <f t="array" ref="F283">IF(OR(B283="", C283="", D283=""),"",IFERROR(INDEX('Data Tables'!F283:'Data Tables'!I1087, MATCH(1, (B283='Data Tables'!G283:G1087)*(J283='Data Tables'!F283:F1087)*(_xlfn.NUMBERVALUE(D283)&lt;=_xlfn.NUMBERVALUE('Data Tables'!I283:I1087)),0),3), "Error!"))</f>
        <v/>
      </c>
      <c r="G283" s="18" t="str" cm="1">
        <f t="array" ref="G283">IF(OR(B283="",C283="", E283=""),"",IFERROR(INDEX('Data Tables'!A283:D1731,MATCH(1,(B283='Data Tables'!B283:B1731)*(K283='Data Tables'!A283:A1731)*(_xlfn.NUMBERVALUE(E283)&lt;=_xlfn.NUMBERVALUE('Data Tables'!D283:D1731)),0),3),"Error!"))</f>
        <v/>
      </c>
      <c r="H283" s="18" t="str">
        <f>IF(OR(F283="Error!",G283="Error!"),"",IF(OR(B283="",C283="",D283="",E283=""),"",(F283+G283)/2))</f>
        <v/>
      </c>
      <c r="I283" s="14" t="str">
        <f>IF(H283="", "", IF(AND(H283&gt;=0.4, F283&gt;= 0.06,G283&gt;= 0.06), "Pass!", "Fail :("))</f>
        <v/>
      </c>
      <c r="J283" s="14" t="str">
        <f t="shared" si="8"/>
        <v/>
      </c>
      <c r="K283" s="14" t="str">
        <f t="shared" si="9"/>
        <v/>
      </c>
      <c r="L283" s="15" t="str">
        <f>IFERROR(IF(AND(H283&gt;=0.4,F283&gt;=0.06,G283&gt;=0.06),"",IF(AND(F283&lt;0.06, G283&gt;=0.06),"Does not meet minimum row standard",IF(AND(G283&lt;0.06, F283&gt;=0.06),"Does not meet minimum run standard",IF(AND(F283&lt;0.06, G283&lt;0.06), "Does not meet minimum standard", "Does not meet minimum average")))), "")</f>
        <v/>
      </c>
    </row>
    <row r="284" spans="6:12" x14ac:dyDescent="0.25">
      <c r="F284" s="18" t="str" cm="1">
        <f t="array" ref="F284">IF(OR(B284="", C284="", D284=""),"",IFERROR(INDEX('Data Tables'!F284:'Data Tables'!I1088, MATCH(1, (B284='Data Tables'!G284:G1088)*(J284='Data Tables'!F284:F1088)*(_xlfn.NUMBERVALUE(D284)&lt;=_xlfn.NUMBERVALUE('Data Tables'!I284:I1088)),0),3), "Error!"))</f>
        <v/>
      </c>
      <c r="G284" s="18" t="str" cm="1">
        <f t="array" ref="G284">IF(OR(B284="",C284="", E284=""),"",IFERROR(INDEX('Data Tables'!A284:D1732,MATCH(1,(B284='Data Tables'!B284:B1732)*(K284='Data Tables'!A284:A1732)*(_xlfn.NUMBERVALUE(E284)&lt;=_xlfn.NUMBERVALUE('Data Tables'!D284:D1732)),0),3),"Error!"))</f>
        <v/>
      </c>
      <c r="H284" s="18" t="str">
        <f>IF(OR(F284="Error!",G284="Error!"),"",IF(OR(B284="",C284="",D284="",E284=""),"",(F284+G284)/2))</f>
        <v/>
      </c>
      <c r="I284" s="14" t="str">
        <f>IF(H284="", "", IF(AND(H284&gt;=0.4, F284&gt;= 0.06,G284&gt;= 0.06), "Pass!", "Fail :("))</f>
        <v/>
      </c>
      <c r="J284" s="14" t="str">
        <f t="shared" si="8"/>
        <v/>
      </c>
      <c r="K284" s="14" t="str">
        <f t="shared" si="9"/>
        <v/>
      </c>
      <c r="L284" s="15" t="str">
        <f>IFERROR(IF(AND(H284&gt;=0.4,F284&gt;=0.06,G284&gt;=0.06),"",IF(AND(F284&lt;0.06, G284&gt;=0.06),"Does not meet minimum row standard",IF(AND(G284&lt;0.06, F284&gt;=0.06),"Does not meet minimum run standard",IF(AND(F284&lt;0.06, G284&lt;0.06), "Does not meet minimum standard", "Does not meet minimum average")))), "")</f>
        <v/>
      </c>
    </row>
    <row r="285" spans="6:12" x14ac:dyDescent="0.25">
      <c r="F285" s="18" t="str" cm="1">
        <f t="array" ref="F285">IF(OR(B285="", C285="", D285=""),"",IFERROR(INDEX('Data Tables'!F285:'Data Tables'!I1089, MATCH(1, (B285='Data Tables'!G285:G1089)*(J285='Data Tables'!F285:F1089)*(_xlfn.NUMBERVALUE(D285)&lt;=_xlfn.NUMBERVALUE('Data Tables'!I285:I1089)),0),3), "Error!"))</f>
        <v/>
      </c>
      <c r="G285" s="18" t="str" cm="1">
        <f t="array" ref="G285">IF(OR(B285="",C285="", E285=""),"",IFERROR(INDEX('Data Tables'!A285:D1733,MATCH(1,(B285='Data Tables'!B285:B1733)*(K285='Data Tables'!A285:A1733)*(_xlfn.NUMBERVALUE(E285)&lt;=_xlfn.NUMBERVALUE('Data Tables'!D285:D1733)),0),3),"Error!"))</f>
        <v/>
      </c>
      <c r="H285" s="18" t="str">
        <f>IF(OR(F285="Error!",G285="Error!"),"",IF(OR(B285="",C285="",D285="",E285=""),"",(F285+G285)/2))</f>
        <v/>
      </c>
      <c r="I285" s="14" t="str">
        <f>IF(H285="", "", IF(AND(H285&gt;=0.4, F285&gt;= 0.06,G285&gt;= 0.06), "Pass!", "Fail :("))</f>
        <v/>
      </c>
      <c r="J285" s="14" t="str">
        <f t="shared" si="8"/>
        <v/>
      </c>
      <c r="K285" s="14" t="str">
        <f t="shared" si="9"/>
        <v/>
      </c>
      <c r="L285" s="15" t="str">
        <f>IFERROR(IF(AND(H285&gt;=0.4,F285&gt;=0.06,G285&gt;=0.06),"",IF(AND(F285&lt;0.06, G285&gt;=0.06),"Does not meet minimum row standard",IF(AND(G285&lt;0.06, F285&gt;=0.06),"Does not meet minimum run standard",IF(AND(F285&lt;0.06, G285&lt;0.06), "Does not meet minimum standard", "Does not meet minimum average")))), "")</f>
        <v/>
      </c>
    </row>
    <row r="286" spans="6:12" x14ac:dyDescent="0.25">
      <c r="F286" s="18" t="str" cm="1">
        <f t="array" ref="F286">IF(OR(B286="", C286="", D286=""),"",IFERROR(INDEX('Data Tables'!F286:'Data Tables'!I1090, MATCH(1, (B286='Data Tables'!G286:G1090)*(J286='Data Tables'!F286:F1090)*(_xlfn.NUMBERVALUE(D286)&lt;=_xlfn.NUMBERVALUE('Data Tables'!I286:I1090)),0),3), "Error!"))</f>
        <v/>
      </c>
      <c r="G286" s="18" t="str" cm="1">
        <f t="array" ref="G286">IF(OR(B286="",C286="", E286=""),"",IFERROR(INDEX('Data Tables'!A286:D1734,MATCH(1,(B286='Data Tables'!B286:B1734)*(K286='Data Tables'!A286:A1734)*(_xlfn.NUMBERVALUE(E286)&lt;=_xlfn.NUMBERVALUE('Data Tables'!D286:D1734)),0),3),"Error!"))</f>
        <v/>
      </c>
      <c r="H286" s="18" t="str">
        <f>IF(OR(F286="Error!",G286="Error!"),"",IF(OR(B286="",C286="",D286="",E286=""),"",(F286+G286)/2))</f>
        <v/>
      </c>
      <c r="I286" s="14" t="str">
        <f>IF(H286="", "", IF(AND(H286&gt;=0.4, F286&gt;= 0.06,G286&gt;= 0.06), "Pass!", "Fail :("))</f>
        <v/>
      </c>
      <c r="J286" s="14" t="str">
        <f t="shared" si="8"/>
        <v/>
      </c>
      <c r="K286" s="14" t="str">
        <f t="shared" si="9"/>
        <v/>
      </c>
      <c r="L286" s="15" t="str">
        <f>IFERROR(IF(AND(H286&gt;=0.4,F286&gt;=0.06,G286&gt;=0.06),"",IF(AND(F286&lt;0.06, G286&gt;=0.06),"Does not meet minimum row standard",IF(AND(G286&lt;0.06, F286&gt;=0.06),"Does not meet minimum run standard",IF(AND(F286&lt;0.06, G286&lt;0.06), "Does not meet minimum standard", "Does not meet minimum average")))), "")</f>
        <v/>
      </c>
    </row>
    <row r="287" spans="6:12" x14ac:dyDescent="0.25">
      <c r="F287" s="18" t="str" cm="1">
        <f t="array" ref="F287">IF(OR(B287="", C287="", D287=""),"",IFERROR(INDEX('Data Tables'!F287:'Data Tables'!I1091, MATCH(1, (B287='Data Tables'!G287:G1091)*(J287='Data Tables'!F287:F1091)*(_xlfn.NUMBERVALUE(D287)&lt;=_xlfn.NUMBERVALUE('Data Tables'!I287:I1091)),0),3), "Error!"))</f>
        <v/>
      </c>
      <c r="G287" s="18" t="str" cm="1">
        <f t="array" ref="G287">IF(OR(B287="",C287="", E287=""),"",IFERROR(INDEX('Data Tables'!A287:D1735,MATCH(1,(B287='Data Tables'!B287:B1735)*(K287='Data Tables'!A287:A1735)*(_xlfn.NUMBERVALUE(E287)&lt;=_xlfn.NUMBERVALUE('Data Tables'!D287:D1735)),0),3),"Error!"))</f>
        <v/>
      </c>
      <c r="H287" s="18" t="str">
        <f>IF(OR(F287="Error!",G287="Error!"),"",IF(OR(B287="",C287="",D287="",E287=""),"",(F287+G287)/2))</f>
        <v/>
      </c>
      <c r="I287" s="14" t="str">
        <f>IF(H287="", "", IF(AND(H287&gt;=0.4, F287&gt;= 0.06,G287&gt;= 0.06), "Pass!", "Fail :("))</f>
        <v/>
      </c>
      <c r="J287" s="14" t="str">
        <f t="shared" si="8"/>
        <v/>
      </c>
      <c r="K287" s="14" t="str">
        <f t="shared" si="9"/>
        <v/>
      </c>
      <c r="L287" s="15" t="str">
        <f>IFERROR(IF(AND(H287&gt;=0.4,F287&gt;=0.06,G287&gt;=0.06),"",IF(AND(F287&lt;0.06, G287&gt;=0.06),"Does not meet minimum row standard",IF(AND(G287&lt;0.06, F287&gt;=0.06),"Does not meet minimum run standard",IF(AND(F287&lt;0.06, G287&lt;0.06), "Does not meet minimum standard", "Does not meet minimum average")))), "")</f>
        <v/>
      </c>
    </row>
    <row r="288" spans="6:12" x14ac:dyDescent="0.25">
      <c r="F288" s="18" t="str" cm="1">
        <f t="array" ref="F288">IF(OR(B288="", C288="", D288=""),"",IFERROR(INDEX('Data Tables'!F288:'Data Tables'!I1092, MATCH(1, (B288='Data Tables'!G288:G1092)*(J288='Data Tables'!F288:F1092)*(_xlfn.NUMBERVALUE(D288)&lt;=_xlfn.NUMBERVALUE('Data Tables'!I288:I1092)),0),3), "Error!"))</f>
        <v/>
      </c>
      <c r="G288" s="18" t="str" cm="1">
        <f t="array" ref="G288">IF(OR(B288="",C288="", E288=""),"",IFERROR(INDEX('Data Tables'!A288:D1736,MATCH(1,(B288='Data Tables'!B288:B1736)*(K288='Data Tables'!A288:A1736)*(_xlfn.NUMBERVALUE(E288)&lt;=_xlfn.NUMBERVALUE('Data Tables'!D288:D1736)),0),3),"Error!"))</f>
        <v/>
      </c>
      <c r="H288" s="18" t="str">
        <f>IF(OR(F288="Error!",G288="Error!"),"",IF(OR(B288="",C288="",D288="",E288=""),"",(F288+G288)/2))</f>
        <v/>
      </c>
      <c r="I288" s="14" t="str">
        <f>IF(H288="", "", IF(AND(H288&gt;=0.4, F288&gt;= 0.06,G288&gt;= 0.06), "Pass!", "Fail :("))</f>
        <v/>
      </c>
      <c r="J288" s="14" t="str">
        <f t="shared" si="8"/>
        <v/>
      </c>
      <c r="K288" s="14" t="str">
        <f t="shared" si="9"/>
        <v/>
      </c>
      <c r="L288" s="15" t="str">
        <f>IFERROR(IF(AND(H288&gt;=0.4,F288&gt;=0.06,G288&gt;=0.06),"",IF(AND(F288&lt;0.06, G288&gt;=0.06),"Does not meet minimum row standard",IF(AND(G288&lt;0.06, F288&gt;=0.06),"Does not meet minimum run standard",IF(AND(F288&lt;0.06, G288&lt;0.06), "Does not meet minimum standard", "Does not meet minimum average")))), "")</f>
        <v/>
      </c>
    </row>
    <row r="289" spans="6:12" x14ac:dyDescent="0.25">
      <c r="F289" s="18" t="str" cm="1">
        <f t="array" ref="F289">IF(OR(B289="", C289="", D289=""),"",IFERROR(INDEX('Data Tables'!F289:'Data Tables'!I1093, MATCH(1, (B289='Data Tables'!G289:G1093)*(J289='Data Tables'!F289:F1093)*(_xlfn.NUMBERVALUE(D289)&lt;=_xlfn.NUMBERVALUE('Data Tables'!I289:I1093)),0),3), "Error!"))</f>
        <v/>
      </c>
      <c r="G289" s="18" t="str" cm="1">
        <f t="array" ref="G289">IF(OR(B289="",C289="", E289=""),"",IFERROR(INDEX('Data Tables'!A289:D1737,MATCH(1,(B289='Data Tables'!B289:B1737)*(K289='Data Tables'!A289:A1737)*(_xlfn.NUMBERVALUE(E289)&lt;=_xlfn.NUMBERVALUE('Data Tables'!D289:D1737)),0),3),"Error!"))</f>
        <v/>
      </c>
      <c r="H289" s="18" t="str">
        <f>IF(OR(F289="Error!",G289="Error!"),"",IF(OR(B289="",C289="",D289="",E289=""),"",(F289+G289)/2))</f>
        <v/>
      </c>
      <c r="I289" s="14" t="str">
        <f>IF(H289="", "", IF(AND(H289&gt;=0.4, F289&gt;= 0.06,G289&gt;= 0.06), "Pass!", "Fail :("))</f>
        <v/>
      </c>
      <c r="J289" s="14" t="str">
        <f t="shared" si="8"/>
        <v/>
      </c>
      <c r="K289" s="14" t="str">
        <f t="shared" si="9"/>
        <v/>
      </c>
      <c r="L289" s="15" t="str">
        <f>IFERROR(IF(AND(H289&gt;=0.4,F289&gt;=0.06,G289&gt;=0.06),"",IF(AND(F289&lt;0.06, G289&gt;=0.06),"Does not meet minimum row standard",IF(AND(G289&lt;0.06, F289&gt;=0.06),"Does not meet minimum run standard",IF(AND(F289&lt;0.06, G289&lt;0.06), "Does not meet minimum standard", "Does not meet minimum average")))), "")</f>
        <v/>
      </c>
    </row>
    <row r="290" spans="6:12" x14ac:dyDescent="0.25">
      <c r="F290" s="18" t="str" cm="1">
        <f t="array" ref="F290">IF(OR(B290="", C290="", D290=""),"",IFERROR(INDEX('Data Tables'!F290:'Data Tables'!I1094, MATCH(1, (B290='Data Tables'!G290:G1094)*(J290='Data Tables'!F290:F1094)*(_xlfn.NUMBERVALUE(D290)&lt;=_xlfn.NUMBERVALUE('Data Tables'!I290:I1094)),0),3), "Error!"))</f>
        <v/>
      </c>
      <c r="G290" s="18" t="str" cm="1">
        <f t="array" ref="G290">IF(OR(B290="",C290="", E290=""),"",IFERROR(INDEX('Data Tables'!A290:D1738,MATCH(1,(B290='Data Tables'!B290:B1738)*(K290='Data Tables'!A290:A1738)*(_xlfn.NUMBERVALUE(E290)&lt;=_xlfn.NUMBERVALUE('Data Tables'!D290:D1738)),0),3),"Error!"))</f>
        <v/>
      </c>
      <c r="H290" s="18" t="str">
        <f>IF(OR(F290="Error!",G290="Error!"),"",IF(OR(B290="",C290="",D290="",E290=""),"",(F290+G290)/2))</f>
        <v/>
      </c>
      <c r="I290" s="14" t="str">
        <f>IF(H290="", "", IF(AND(H290&gt;=0.4, F290&gt;= 0.06,G290&gt;= 0.06), "Pass!", "Fail :("))</f>
        <v/>
      </c>
      <c r="J290" s="14" t="str">
        <f t="shared" si="8"/>
        <v/>
      </c>
      <c r="K290" s="14" t="str">
        <f t="shared" si="9"/>
        <v/>
      </c>
      <c r="L290" s="15" t="str">
        <f>IFERROR(IF(AND(H290&gt;=0.4,F290&gt;=0.06,G290&gt;=0.06),"",IF(AND(F290&lt;0.06, G290&gt;=0.06),"Does not meet minimum row standard",IF(AND(G290&lt;0.06, F290&gt;=0.06),"Does not meet minimum run standard",IF(AND(F290&lt;0.06, G290&lt;0.06), "Does not meet minimum standard", "Does not meet minimum average")))), "")</f>
        <v/>
      </c>
    </row>
    <row r="291" spans="6:12" x14ac:dyDescent="0.25">
      <c r="F291" s="18" t="str" cm="1">
        <f t="array" ref="F291">IF(OR(B291="", C291="", D291=""),"",IFERROR(INDEX('Data Tables'!F291:'Data Tables'!I1095, MATCH(1, (B291='Data Tables'!G291:G1095)*(J291='Data Tables'!F291:F1095)*(_xlfn.NUMBERVALUE(D291)&lt;=_xlfn.NUMBERVALUE('Data Tables'!I291:I1095)),0),3), "Error!"))</f>
        <v/>
      </c>
      <c r="G291" s="18" t="str" cm="1">
        <f t="array" ref="G291">IF(OR(B291="",C291="", E291=""),"",IFERROR(INDEX('Data Tables'!A291:D1739,MATCH(1,(B291='Data Tables'!B291:B1739)*(K291='Data Tables'!A291:A1739)*(_xlfn.NUMBERVALUE(E291)&lt;=_xlfn.NUMBERVALUE('Data Tables'!D291:D1739)),0),3),"Error!"))</f>
        <v/>
      </c>
      <c r="H291" s="18" t="str">
        <f>IF(OR(F291="Error!",G291="Error!"),"",IF(OR(B291="",C291="",D291="",E291=""),"",(F291+G291)/2))</f>
        <v/>
      </c>
      <c r="I291" s="14" t="str">
        <f>IF(H291="", "", IF(AND(H291&gt;=0.4, F291&gt;= 0.06,G291&gt;= 0.06), "Pass!", "Fail :("))</f>
        <v/>
      </c>
      <c r="J291" s="14" t="str">
        <f t="shared" si="8"/>
        <v/>
      </c>
      <c r="K291" s="14" t="str">
        <f t="shared" si="9"/>
        <v/>
      </c>
      <c r="L291" s="15" t="str">
        <f>IFERROR(IF(AND(H291&gt;=0.4,F291&gt;=0.06,G291&gt;=0.06),"",IF(AND(F291&lt;0.06, G291&gt;=0.06),"Does not meet minimum row standard",IF(AND(G291&lt;0.06, F291&gt;=0.06),"Does not meet minimum run standard",IF(AND(F291&lt;0.06, G291&lt;0.06), "Does not meet minimum standard", "Does not meet minimum average")))), "")</f>
        <v/>
      </c>
    </row>
    <row r="292" spans="6:12" x14ac:dyDescent="0.25">
      <c r="F292" s="18" t="str" cm="1">
        <f t="array" ref="F292">IF(OR(B292="", C292="", D292=""),"",IFERROR(INDEX('Data Tables'!F292:'Data Tables'!I1096, MATCH(1, (B292='Data Tables'!G292:G1096)*(J292='Data Tables'!F292:F1096)*(_xlfn.NUMBERVALUE(D292)&lt;=_xlfn.NUMBERVALUE('Data Tables'!I292:I1096)),0),3), "Error!"))</f>
        <v/>
      </c>
      <c r="G292" s="18" t="str" cm="1">
        <f t="array" ref="G292">IF(OR(B292="",C292="", E292=""),"",IFERROR(INDEX('Data Tables'!A292:D1740,MATCH(1,(B292='Data Tables'!B292:B1740)*(K292='Data Tables'!A292:A1740)*(_xlfn.NUMBERVALUE(E292)&lt;=_xlfn.NUMBERVALUE('Data Tables'!D292:D1740)),0),3),"Error!"))</f>
        <v/>
      </c>
      <c r="H292" s="18" t="str">
        <f>IF(OR(F292="Error!",G292="Error!"),"",IF(OR(B292="",C292="",D292="",E292=""),"",(F292+G292)/2))</f>
        <v/>
      </c>
      <c r="I292" s="14" t="str">
        <f>IF(H292="", "", IF(AND(H292&gt;=0.4, F292&gt;= 0.06,G292&gt;= 0.06), "Pass!", "Fail :("))</f>
        <v/>
      </c>
      <c r="J292" s="14" t="str">
        <f t="shared" si="8"/>
        <v/>
      </c>
      <c r="K292" s="14" t="str">
        <f t="shared" si="9"/>
        <v/>
      </c>
      <c r="L292" s="15" t="str">
        <f>IFERROR(IF(AND(H292&gt;=0.4,F292&gt;=0.06,G292&gt;=0.06),"",IF(AND(F292&lt;0.06, G292&gt;=0.06),"Does not meet minimum row standard",IF(AND(G292&lt;0.06, F292&gt;=0.06),"Does not meet minimum run standard",IF(AND(F292&lt;0.06, G292&lt;0.06), "Does not meet minimum standard", "Does not meet minimum average")))), "")</f>
        <v/>
      </c>
    </row>
    <row r="293" spans="6:12" x14ac:dyDescent="0.25">
      <c r="F293" s="18" t="str" cm="1">
        <f t="array" ref="F293">IF(OR(B293="", C293="", D293=""),"",IFERROR(INDEX('Data Tables'!F293:'Data Tables'!I1097, MATCH(1, (B293='Data Tables'!G293:G1097)*(J293='Data Tables'!F293:F1097)*(_xlfn.NUMBERVALUE(D293)&lt;=_xlfn.NUMBERVALUE('Data Tables'!I293:I1097)),0),3), "Error!"))</f>
        <v/>
      </c>
      <c r="G293" s="18" t="str" cm="1">
        <f t="array" ref="G293">IF(OR(B293="",C293="", E293=""),"",IFERROR(INDEX('Data Tables'!A293:D1741,MATCH(1,(B293='Data Tables'!B293:B1741)*(K293='Data Tables'!A293:A1741)*(_xlfn.NUMBERVALUE(E293)&lt;=_xlfn.NUMBERVALUE('Data Tables'!D293:D1741)),0),3),"Error!"))</f>
        <v/>
      </c>
      <c r="H293" s="18" t="str">
        <f>IF(OR(F293="Error!",G293="Error!"),"",IF(OR(B293="",C293="",D293="",E293=""),"",(F293+G293)/2))</f>
        <v/>
      </c>
      <c r="I293" s="14" t="str">
        <f>IF(H293="", "", IF(AND(H293&gt;=0.4, F293&gt;= 0.06,G293&gt;= 0.06), "Pass!", "Fail :("))</f>
        <v/>
      </c>
      <c r="J293" s="14" t="str">
        <f t="shared" si="8"/>
        <v/>
      </c>
      <c r="K293" s="14" t="str">
        <f t="shared" si="9"/>
        <v/>
      </c>
      <c r="L293" s="15" t="str">
        <f>IFERROR(IF(AND(H293&gt;=0.4,F293&gt;=0.06,G293&gt;=0.06),"",IF(AND(F293&lt;0.06, G293&gt;=0.06),"Does not meet minimum row standard",IF(AND(G293&lt;0.06, F293&gt;=0.06),"Does not meet minimum run standard",IF(AND(F293&lt;0.06, G293&lt;0.06), "Does not meet minimum standard", "Does not meet minimum average")))), "")</f>
        <v/>
      </c>
    </row>
    <row r="294" spans="6:12" x14ac:dyDescent="0.25">
      <c r="F294" s="18" t="str" cm="1">
        <f t="array" ref="F294">IF(OR(B294="", C294="", D294=""),"",IFERROR(INDEX('Data Tables'!F294:'Data Tables'!I1098, MATCH(1, (B294='Data Tables'!G294:G1098)*(J294='Data Tables'!F294:F1098)*(_xlfn.NUMBERVALUE(D294)&lt;=_xlfn.NUMBERVALUE('Data Tables'!I294:I1098)),0),3), "Error!"))</f>
        <v/>
      </c>
      <c r="G294" s="18" t="str" cm="1">
        <f t="array" ref="G294">IF(OR(B294="",C294="", E294=""),"",IFERROR(INDEX('Data Tables'!A294:D1742,MATCH(1,(B294='Data Tables'!B294:B1742)*(K294='Data Tables'!A294:A1742)*(_xlfn.NUMBERVALUE(E294)&lt;=_xlfn.NUMBERVALUE('Data Tables'!D294:D1742)),0),3),"Error!"))</f>
        <v/>
      </c>
      <c r="H294" s="18" t="str">
        <f>IF(OR(F294="Error!",G294="Error!"),"",IF(OR(B294="",C294="",D294="",E294=""),"",(F294+G294)/2))</f>
        <v/>
      </c>
      <c r="I294" s="14" t="str">
        <f>IF(H294="", "", IF(AND(H294&gt;=0.4, F294&gt;= 0.06,G294&gt;= 0.06), "Pass!", "Fail :("))</f>
        <v/>
      </c>
      <c r="J294" s="14" t="str">
        <f t="shared" si="8"/>
        <v/>
      </c>
      <c r="K294" s="14" t="str">
        <f t="shared" si="9"/>
        <v/>
      </c>
      <c r="L294" s="15" t="str">
        <f>IFERROR(IF(AND(H294&gt;=0.4,F294&gt;=0.06,G294&gt;=0.06),"",IF(AND(F294&lt;0.06, G294&gt;=0.06),"Does not meet minimum row standard",IF(AND(G294&lt;0.06, F294&gt;=0.06),"Does not meet minimum run standard",IF(AND(F294&lt;0.06, G294&lt;0.06), "Does not meet minimum standard", "Does not meet minimum average")))), "")</f>
        <v/>
      </c>
    </row>
    <row r="295" spans="6:12" x14ac:dyDescent="0.25">
      <c r="F295" s="18" t="str" cm="1">
        <f t="array" ref="F295">IF(OR(B295="", C295="", D295=""),"",IFERROR(INDEX('Data Tables'!F295:'Data Tables'!I1099, MATCH(1, (B295='Data Tables'!G295:G1099)*(J295='Data Tables'!F295:F1099)*(_xlfn.NUMBERVALUE(D295)&lt;=_xlfn.NUMBERVALUE('Data Tables'!I295:I1099)),0),3), "Error!"))</f>
        <v/>
      </c>
      <c r="G295" s="18" t="str" cm="1">
        <f t="array" ref="G295">IF(OR(B295="",C295="", E295=""),"",IFERROR(INDEX('Data Tables'!A295:D1743,MATCH(1,(B295='Data Tables'!B295:B1743)*(K295='Data Tables'!A295:A1743)*(_xlfn.NUMBERVALUE(E295)&lt;=_xlfn.NUMBERVALUE('Data Tables'!D295:D1743)),0),3),"Error!"))</f>
        <v/>
      </c>
      <c r="H295" s="18" t="str">
        <f>IF(OR(F295="Error!",G295="Error!"),"",IF(OR(B295="",C295="",D295="",E295=""),"",(F295+G295)/2))</f>
        <v/>
      </c>
      <c r="I295" s="14" t="str">
        <f>IF(H295="", "", IF(AND(H295&gt;=0.4, F295&gt;= 0.06,G295&gt;= 0.06), "Pass!", "Fail :("))</f>
        <v/>
      </c>
      <c r="J295" s="14" t="str">
        <f t="shared" si="8"/>
        <v/>
      </c>
      <c r="K295" s="14" t="str">
        <f t="shared" si="9"/>
        <v/>
      </c>
      <c r="L295" s="15" t="str">
        <f>IFERROR(IF(AND(H295&gt;=0.4,F295&gt;=0.06,G295&gt;=0.06),"",IF(AND(F295&lt;0.06, G295&gt;=0.06),"Does not meet minimum row standard",IF(AND(G295&lt;0.06, F295&gt;=0.06),"Does not meet minimum run standard",IF(AND(F295&lt;0.06, G295&lt;0.06), "Does not meet minimum standard", "Does not meet minimum average")))), "")</f>
        <v/>
      </c>
    </row>
    <row r="296" spans="6:12" x14ac:dyDescent="0.25">
      <c r="F296" s="18" t="str" cm="1">
        <f t="array" ref="F296">IF(OR(B296="", C296="", D296=""),"",IFERROR(INDEX('Data Tables'!F296:'Data Tables'!I1100, MATCH(1, (B296='Data Tables'!G296:G1100)*(J296='Data Tables'!F296:F1100)*(_xlfn.NUMBERVALUE(D296)&lt;=_xlfn.NUMBERVALUE('Data Tables'!I296:I1100)),0),3), "Error!"))</f>
        <v/>
      </c>
      <c r="G296" s="18" t="str" cm="1">
        <f t="array" ref="G296">IF(OR(B296="",C296="", E296=""),"",IFERROR(INDEX('Data Tables'!A296:D1744,MATCH(1,(B296='Data Tables'!B296:B1744)*(K296='Data Tables'!A296:A1744)*(_xlfn.NUMBERVALUE(E296)&lt;=_xlfn.NUMBERVALUE('Data Tables'!D296:D1744)),0),3),"Error!"))</f>
        <v/>
      </c>
      <c r="H296" s="18" t="str">
        <f>IF(OR(F296="Error!",G296="Error!"),"",IF(OR(B296="",C296="",D296="",E296=""),"",(F296+G296)/2))</f>
        <v/>
      </c>
      <c r="I296" s="14" t="str">
        <f>IF(H296="", "", IF(AND(H296&gt;=0.4, F296&gt;= 0.06,G296&gt;= 0.06), "Pass!", "Fail :("))</f>
        <v/>
      </c>
      <c r="J296" s="14" t="str">
        <f t="shared" si="8"/>
        <v/>
      </c>
      <c r="K296" s="14" t="str">
        <f t="shared" si="9"/>
        <v/>
      </c>
      <c r="L296" s="15" t="str">
        <f>IFERROR(IF(AND(H296&gt;=0.4,F296&gt;=0.06,G296&gt;=0.06),"",IF(AND(F296&lt;0.06, G296&gt;=0.06),"Does not meet minimum row standard",IF(AND(G296&lt;0.06, F296&gt;=0.06),"Does not meet minimum run standard",IF(AND(F296&lt;0.06, G296&lt;0.06), "Does not meet minimum standard", "Does not meet minimum average")))), "")</f>
        <v/>
      </c>
    </row>
    <row r="297" spans="6:12" x14ac:dyDescent="0.25">
      <c r="F297" s="18" t="str" cm="1">
        <f t="array" ref="F297">IF(OR(B297="", C297="", D297=""),"",IFERROR(INDEX('Data Tables'!F297:'Data Tables'!I1101, MATCH(1, (B297='Data Tables'!G297:G1101)*(J297='Data Tables'!F297:F1101)*(_xlfn.NUMBERVALUE(D297)&lt;=_xlfn.NUMBERVALUE('Data Tables'!I297:I1101)),0),3), "Error!"))</f>
        <v/>
      </c>
      <c r="G297" s="18" t="str" cm="1">
        <f t="array" ref="G297">IF(OR(B297="",C297="", E297=""),"",IFERROR(INDEX('Data Tables'!A297:D1745,MATCH(1,(B297='Data Tables'!B297:B1745)*(K297='Data Tables'!A297:A1745)*(_xlfn.NUMBERVALUE(E297)&lt;=_xlfn.NUMBERVALUE('Data Tables'!D297:D1745)),0),3),"Error!"))</f>
        <v/>
      </c>
      <c r="H297" s="18" t="str">
        <f>IF(OR(F297="Error!",G297="Error!"),"",IF(OR(B297="",C297="",D297="",E297=""),"",(F297+G297)/2))</f>
        <v/>
      </c>
      <c r="I297" s="14" t="str">
        <f>IF(H297="", "", IF(AND(H297&gt;=0.4, F297&gt;= 0.06,G297&gt;= 0.06), "Pass!", "Fail :("))</f>
        <v/>
      </c>
      <c r="J297" s="14" t="str">
        <f t="shared" si="8"/>
        <v/>
      </c>
      <c r="K297" s="14" t="str">
        <f t="shared" si="9"/>
        <v/>
      </c>
      <c r="L297" s="15" t="str">
        <f>IFERROR(IF(AND(H297&gt;=0.4,F297&gt;=0.06,G297&gt;=0.06),"",IF(AND(F297&lt;0.06, G297&gt;=0.06),"Does not meet minimum row standard",IF(AND(G297&lt;0.06, F297&gt;=0.06),"Does not meet minimum run standard",IF(AND(F297&lt;0.06, G297&lt;0.06), "Does not meet minimum standard", "Does not meet minimum average")))), "")</f>
        <v/>
      </c>
    </row>
    <row r="298" spans="6:12" x14ac:dyDescent="0.25">
      <c r="F298" s="18" t="str" cm="1">
        <f t="array" ref="F298">IF(OR(B298="", C298="", D298=""),"",IFERROR(INDEX('Data Tables'!F298:'Data Tables'!I1102, MATCH(1, (B298='Data Tables'!G298:G1102)*(J298='Data Tables'!F298:F1102)*(_xlfn.NUMBERVALUE(D298)&lt;=_xlfn.NUMBERVALUE('Data Tables'!I298:I1102)),0),3), "Error!"))</f>
        <v/>
      </c>
      <c r="G298" s="18" t="str" cm="1">
        <f t="array" ref="G298">IF(OR(B298="",C298="", E298=""),"",IFERROR(INDEX('Data Tables'!A298:D1746,MATCH(1,(B298='Data Tables'!B298:B1746)*(K298='Data Tables'!A298:A1746)*(_xlfn.NUMBERVALUE(E298)&lt;=_xlfn.NUMBERVALUE('Data Tables'!D298:D1746)),0),3),"Error!"))</f>
        <v/>
      </c>
      <c r="H298" s="18" t="str">
        <f>IF(OR(F298="Error!",G298="Error!"),"",IF(OR(B298="",C298="",D298="",E298=""),"",(F298+G298)/2))</f>
        <v/>
      </c>
      <c r="I298" s="14" t="str">
        <f>IF(H298="", "", IF(AND(H298&gt;=0.4, F298&gt;= 0.06,G298&gt;= 0.06), "Pass!", "Fail :("))</f>
        <v/>
      </c>
      <c r="J298" s="14" t="str">
        <f t="shared" si="8"/>
        <v/>
      </c>
      <c r="K298" s="14" t="str">
        <f t="shared" si="9"/>
        <v/>
      </c>
      <c r="L298" s="15" t="str">
        <f>IFERROR(IF(AND(H298&gt;=0.4,F298&gt;=0.06,G298&gt;=0.06),"",IF(AND(F298&lt;0.06, G298&gt;=0.06),"Does not meet minimum row standard",IF(AND(G298&lt;0.06, F298&gt;=0.06),"Does not meet minimum run standard",IF(AND(F298&lt;0.06, G298&lt;0.06), "Does not meet minimum standard", "Does not meet minimum average")))), "")</f>
        <v/>
      </c>
    </row>
    <row r="299" spans="6:12" x14ac:dyDescent="0.25">
      <c r="F299" s="18" t="str" cm="1">
        <f t="array" ref="F299">IF(OR(B299="", C299="", D299=""),"",IFERROR(INDEX('Data Tables'!F299:'Data Tables'!I1103, MATCH(1, (B299='Data Tables'!G299:G1103)*(J299='Data Tables'!F299:F1103)*(_xlfn.NUMBERVALUE(D299)&lt;=_xlfn.NUMBERVALUE('Data Tables'!I299:I1103)),0),3), "Error!"))</f>
        <v/>
      </c>
      <c r="G299" s="18" t="str" cm="1">
        <f t="array" ref="G299">IF(OR(B299="",C299="", E299=""),"",IFERROR(INDEX('Data Tables'!A299:D1747,MATCH(1,(B299='Data Tables'!B299:B1747)*(K299='Data Tables'!A299:A1747)*(_xlfn.NUMBERVALUE(E299)&lt;=_xlfn.NUMBERVALUE('Data Tables'!D299:D1747)),0),3),"Error!"))</f>
        <v/>
      </c>
      <c r="H299" s="18" t="str">
        <f>IF(OR(F299="Error!",G299="Error!"),"",IF(OR(B299="",C299="",D299="",E299=""),"",(F299+G299)/2))</f>
        <v/>
      </c>
      <c r="I299" s="14" t="str">
        <f>IF(H299="", "", IF(AND(H299&gt;=0.4, F299&gt;= 0.06,G299&gt;= 0.06), "Pass!", "Fail :("))</f>
        <v/>
      </c>
      <c r="J299" s="14" t="str">
        <f t="shared" si="8"/>
        <v/>
      </c>
      <c r="K299" s="14" t="str">
        <f t="shared" si="9"/>
        <v/>
      </c>
      <c r="L299" s="15" t="str">
        <f>IFERROR(IF(AND(H299&gt;=0.4,F299&gt;=0.06,G299&gt;=0.06),"",IF(AND(F299&lt;0.06, G299&gt;=0.06),"Does not meet minimum row standard",IF(AND(G299&lt;0.06, F299&gt;=0.06),"Does not meet minimum run standard",IF(AND(F299&lt;0.06, G299&lt;0.06), "Does not meet minimum standard", "Does not meet minimum average")))), "")</f>
        <v/>
      </c>
    </row>
    <row r="300" spans="6:12" x14ac:dyDescent="0.25">
      <c r="F300" s="18" t="str" cm="1">
        <f t="array" ref="F300">IF(OR(B300="", C300="", D300=""),"",IFERROR(INDEX('Data Tables'!F300:'Data Tables'!I1104, MATCH(1, (B300='Data Tables'!G300:G1104)*(J300='Data Tables'!F300:F1104)*(_xlfn.NUMBERVALUE(D300)&lt;=_xlfn.NUMBERVALUE('Data Tables'!I300:I1104)),0),3), "Error!"))</f>
        <v/>
      </c>
      <c r="G300" s="18" t="str" cm="1">
        <f t="array" ref="G300">IF(OR(B300="",C300="", E300=""),"",IFERROR(INDEX('Data Tables'!A300:D1748,MATCH(1,(B300='Data Tables'!B300:B1748)*(K300='Data Tables'!A300:A1748)*(_xlfn.NUMBERVALUE(E300)&lt;=_xlfn.NUMBERVALUE('Data Tables'!D300:D1748)),0),3),"Error!"))</f>
        <v/>
      </c>
      <c r="H300" s="18" t="str">
        <f>IF(OR(F300="Error!",G300="Error!"),"",IF(OR(B300="",C300="",D300="",E300=""),"",(F300+G300)/2))</f>
        <v/>
      </c>
      <c r="I300" s="14" t="str">
        <f>IF(H300="", "", IF(AND(H300&gt;=0.4, F300&gt;= 0.06,G300&gt;= 0.06), "Pass!", "Fail :("))</f>
        <v/>
      </c>
      <c r="J300" s="14" t="str">
        <f t="shared" si="8"/>
        <v/>
      </c>
      <c r="K300" s="14" t="str">
        <f t="shared" si="9"/>
        <v/>
      </c>
      <c r="L300" s="15" t="str">
        <f>IFERROR(IF(AND(H300&gt;=0.4,F300&gt;=0.06,G300&gt;=0.06),"",IF(AND(F300&lt;0.06, G300&gt;=0.06),"Does not meet minimum row standard",IF(AND(G300&lt;0.06, F300&gt;=0.06),"Does not meet minimum run standard",IF(AND(F300&lt;0.06, G300&lt;0.06), "Does not meet minimum standard", "Does not meet minimum average")))), "")</f>
        <v/>
      </c>
    </row>
    <row r="301" spans="6:12" x14ac:dyDescent="0.25">
      <c r="F301" s="18" t="str" cm="1">
        <f t="array" ref="F301">IF(OR(B301="", C301="", D301=""),"",IFERROR(INDEX('Data Tables'!F301:'Data Tables'!I1105, MATCH(1, (B301='Data Tables'!G301:G1105)*(J301='Data Tables'!F301:F1105)*(_xlfn.NUMBERVALUE(D301)&lt;=_xlfn.NUMBERVALUE('Data Tables'!I301:I1105)),0),3), "Error!"))</f>
        <v/>
      </c>
      <c r="G301" s="18" t="str" cm="1">
        <f t="array" ref="G301">IF(OR(B301="",C301="", E301=""),"",IFERROR(INDEX('Data Tables'!A301:D1749,MATCH(1,(B301='Data Tables'!B301:B1749)*(K301='Data Tables'!A301:A1749)*(_xlfn.NUMBERVALUE(E301)&lt;=_xlfn.NUMBERVALUE('Data Tables'!D301:D1749)),0),3),"Error!"))</f>
        <v/>
      </c>
      <c r="H301" s="18" t="str">
        <f>IF(OR(F301="Error!",G301="Error!"),"",IF(OR(B301="",C301="",D301="",E301=""),"",(F301+G301)/2))</f>
        <v/>
      </c>
      <c r="I301" s="14" t="str">
        <f>IF(H301="", "", IF(AND(H301&gt;=0.4, F301&gt;= 0.06,G301&gt;= 0.06), "Pass!", "Fail :("))</f>
        <v/>
      </c>
      <c r="J301" s="14" t="str">
        <f t="shared" si="8"/>
        <v/>
      </c>
      <c r="K301" s="14" t="str">
        <f t="shared" si="9"/>
        <v/>
      </c>
      <c r="L301" s="15" t="str">
        <f>IFERROR(IF(AND(H301&gt;=0.4,F301&gt;=0.06,G301&gt;=0.06),"",IF(AND(F301&lt;0.06, G301&gt;=0.06),"Does not meet minimum row standard",IF(AND(G301&lt;0.06, F301&gt;=0.06),"Does not meet minimum run standard",IF(AND(F301&lt;0.06, G301&lt;0.06), "Does not meet minimum standard", "Does not meet minimum average")))), "")</f>
        <v/>
      </c>
    </row>
    <row r="302" spans="6:12" x14ac:dyDescent="0.25">
      <c r="F302" s="18" t="str" cm="1">
        <f t="array" ref="F302">IF(OR(B302="", C302="", D302=""),"",IFERROR(INDEX('Data Tables'!F302:'Data Tables'!I1106, MATCH(1, (B302='Data Tables'!G302:G1106)*(J302='Data Tables'!F302:F1106)*(_xlfn.NUMBERVALUE(D302)&lt;=_xlfn.NUMBERVALUE('Data Tables'!I302:I1106)),0),3), "Error!"))</f>
        <v/>
      </c>
      <c r="G302" s="18" t="str" cm="1">
        <f t="array" ref="G302">IF(OR(B302="",C302="", E302=""),"",IFERROR(INDEX('Data Tables'!A302:D1750,MATCH(1,(B302='Data Tables'!B302:B1750)*(K302='Data Tables'!A302:A1750)*(_xlfn.NUMBERVALUE(E302)&lt;=_xlfn.NUMBERVALUE('Data Tables'!D302:D1750)),0),3),"Error!"))</f>
        <v/>
      </c>
      <c r="H302" s="18" t="str">
        <f>IF(OR(F302="Error!",G302="Error!"),"",IF(OR(B302="",C302="",D302="",E302=""),"",(F302+G302)/2))</f>
        <v/>
      </c>
      <c r="I302" s="14" t="str">
        <f>IF(H302="", "", IF(AND(H302&gt;=0.4, F302&gt;= 0.06,G302&gt;= 0.06), "Pass!", "Fail :("))</f>
        <v/>
      </c>
      <c r="J302" s="14" t="str">
        <f t="shared" si="8"/>
        <v/>
      </c>
      <c r="K302" s="14" t="str">
        <f t="shared" si="9"/>
        <v/>
      </c>
      <c r="L302" s="15" t="str">
        <f>IFERROR(IF(AND(H302&gt;=0.4,F302&gt;=0.06,G302&gt;=0.06),"",IF(AND(F302&lt;0.06, G302&gt;=0.06),"Does not meet minimum row standard",IF(AND(G302&lt;0.06, F302&gt;=0.06),"Does not meet minimum run standard",IF(AND(F302&lt;0.06, G302&lt;0.06), "Does not meet minimum standard", "Does not meet minimum average")))), "")</f>
        <v/>
      </c>
    </row>
    <row r="303" spans="6:12" x14ac:dyDescent="0.25">
      <c r="F303" s="18" t="str" cm="1">
        <f t="array" ref="F303">IF(OR(B303="", C303="", D303=""),"",IFERROR(INDEX('Data Tables'!F303:'Data Tables'!I1107, MATCH(1, (B303='Data Tables'!G303:G1107)*(J303='Data Tables'!F303:F1107)*(_xlfn.NUMBERVALUE(D303)&lt;=_xlfn.NUMBERVALUE('Data Tables'!I303:I1107)),0),3), "Error!"))</f>
        <v/>
      </c>
      <c r="G303" s="18" t="str" cm="1">
        <f t="array" ref="G303">IF(OR(B303="",C303="", E303=""),"",IFERROR(INDEX('Data Tables'!A303:D1751,MATCH(1,(B303='Data Tables'!B303:B1751)*(K303='Data Tables'!A303:A1751)*(_xlfn.NUMBERVALUE(E303)&lt;=_xlfn.NUMBERVALUE('Data Tables'!D303:D1751)),0),3),"Error!"))</f>
        <v/>
      </c>
      <c r="H303" s="18" t="str">
        <f>IF(OR(F303="Error!",G303="Error!"),"",IF(OR(B303="",C303="",D303="",E303=""),"",(F303+G303)/2))</f>
        <v/>
      </c>
      <c r="I303" s="14" t="str">
        <f>IF(H303="", "", IF(AND(H303&gt;=0.4, F303&gt;= 0.06,G303&gt;= 0.06), "Pass!", "Fail :("))</f>
        <v/>
      </c>
      <c r="J303" s="14" t="str">
        <f t="shared" si="8"/>
        <v/>
      </c>
      <c r="K303" s="14" t="str">
        <f t="shared" si="9"/>
        <v/>
      </c>
      <c r="L303" s="15" t="str">
        <f>IFERROR(IF(AND(H303&gt;=0.4,F303&gt;=0.06,G303&gt;=0.06),"",IF(AND(F303&lt;0.06, G303&gt;=0.06),"Does not meet minimum row standard",IF(AND(G303&lt;0.06, F303&gt;=0.06),"Does not meet minimum run standard",IF(AND(F303&lt;0.06, G303&lt;0.06), "Does not meet minimum standard", "Does not meet minimum average")))), "")</f>
        <v/>
      </c>
    </row>
    <row r="304" spans="6:12" x14ac:dyDescent="0.25">
      <c r="F304" s="18" t="str" cm="1">
        <f t="array" ref="F304">IF(OR(B304="", C304="", D304=""),"",IFERROR(INDEX('Data Tables'!F304:'Data Tables'!I1108, MATCH(1, (B304='Data Tables'!G304:G1108)*(J304='Data Tables'!F304:F1108)*(_xlfn.NUMBERVALUE(D304)&lt;=_xlfn.NUMBERVALUE('Data Tables'!I304:I1108)),0),3), "Error!"))</f>
        <v/>
      </c>
      <c r="G304" s="18" t="str" cm="1">
        <f t="array" ref="G304">IF(OR(B304="",C304="", E304=""),"",IFERROR(INDEX('Data Tables'!A304:D1752,MATCH(1,(B304='Data Tables'!B304:B1752)*(K304='Data Tables'!A304:A1752)*(_xlfn.NUMBERVALUE(E304)&lt;=_xlfn.NUMBERVALUE('Data Tables'!D304:D1752)),0),3),"Error!"))</f>
        <v/>
      </c>
      <c r="H304" s="18" t="str">
        <f>IF(OR(F304="Error!",G304="Error!"),"",IF(OR(B304="",C304="",D304="",E304=""),"",(F304+G304)/2))</f>
        <v/>
      </c>
      <c r="I304" s="14" t="str">
        <f>IF(H304="", "", IF(AND(H304&gt;=0.4, F304&gt;= 0.06,G304&gt;= 0.06), "Pass!", "Fail :("))</f>
        <v/>
      </c>
      <c r="J304" s="14" t="str">
        <f t="shared" si="8"/>
        <v/>
      </c>
      <c r="K304" s="14" t="str">
        <f t="shared" si="9"/>
        <v/>
      </c>
      <c r="L304" s="15" t="str">
        <f>IFERROR(IF(AND(H304&gt;=0.4,F304&gt;=0.06,G304&gt;=0.06),"",IF(AND(F304&lt;0.06, G304&gt;=0.06),"Does not meet minimum row standard",IF(AND(G304&lt;0.06, F304&gt;=0.06),"Does not meet minimum run standard",IF(AND(F304&lt;0.06, G304&lt;0.06), "Does not meet minimum standard", "Does not meet minimum average")))), "")</f>
        <v/>
      </c>
    </row>
    <row r="305" spans="6:12" x14ac:dyDescent="0.25">
      <c r="F305" s="18" t="str" cm="1">
        <f t="array" ref="F305">IF(OR(B305="", C305="", D305=""),"",IFERROR(INDEX('Data Tables'!F305:'Data Tables'!I1109, MATCH(1, (B305='Data Tables'!G305:G1109)*(J305='Data Tables'!F305:F1109)*(_xlfn.NUMBERVALUE(D305)&lt;=_xlfn.NUMBERVALUE('Data Tables'!I305:I1109)),0),3), "Error!"))</f>
        <v/>
      </c>
      <c r="G305" s="18" t="str" cm="1">
        <f t="array" ref="G305">IF(OR(B305="",C305="", E305=""),"",IFERROR(INDEX('Data Tables'!A305:D1753,MATCH(1,(B305='Data Tables'!B305:B1753)*(K305='Data Tables'!A305:A1753)*(_xlfn.NUMBERVALUE(E305)&lt;=_xlfn.NUMBERVALUE('Data Tables'!D305:D1753)),0),3),"Error!"))</f>
        <v/>
      </c>
      <c r="H305" s="18" t="str">
        <f>IF(OR(F305="Error!",G305="Error!"),"",IF(OR(B305="",C305="",D305="",E305=""),"",(F305+G305)/2))</f>
        <v/>
      </c>
      <c r="I305" s="14" t="str">
        <f>IF(H305="", "", IF(AND(H305&gt;=0.4, F305&gt;= 0.06,G305&gt;= 0.06), "Pass!", "Fail :("))</f>
        <v/>
      </c>
      <c r="J305" s="14" t="str">
        <f t="shared" si="8"/>
        <v/>
      </c>
      <c r="K305" s="14" t="str">
        <f t="shared" si="9"/>
        <v/>
      </c>
      <c r="L305" s="15" t="str">
        <f>IFERROR(IF(AND(H305&gt;=0.4,F305&gt;=0.06,G305&gt;=0.06),"",IF(AND(F305&lt;0.06, G305&gt;=0.06),"Does not meet minimum row standard",IF(AND(G305&lt;0.06, F305&gt;=0.06),"Does not meet minimum run standard",IF(AND(F305&lt;0.06, G305&lt;0.06), "Does not meet minimum standard", "Does not meet minimum average")))), "")</f>
        <v/>
      </c>
    </row>
    <row r="306" spans="6:12" x14ac:dyDescent="0.25">
      <c r="F306" s="18" t="str" cm="1">
        <f t="array" ref="F306">IF(OR(B306="", C306="", D306=""),"",IFERROR(INDEX('Data Tables'!F306:'Data Tables'!I1110, MATCH(1, (B306='Data Tables'!G306:G1110)*(J306='Data Tables'!F306:F1110)*(_xlfn.NUMBERVALUE(D306)&lt;=_xlfn.NUMBERVALUE('Data Tables'!I306:I1110)),0),3), "Error!"))</f>
        <v/>
      </c>
      <c r="G306" s="18" t="str" cm="1">
        <f t="array" ref="G306">IF(OR(B306="",C306="", E306=""),"",IFERROR(INDEX('Data Tables'!A306:D1754,MATCH(1,(B306='Data Tables'!B306:B1754)*(K306='Data Tables'!A306:A1754)*(_xlfn.NUMBERVALUE(E306)&lt;=_xlfn.NUMBERVALUE('Data Tables'!D306:D1754)),0),3),"Error!"))</f>
        <v/>
      </c>
      <c r="H306" s="18" t="str">
        <f>IF(OR(F306="Error!",G306="Error!"),"",IF(OR(B306="",C306="",D306="",E306=""),"",(F306+G306)/2))</f>
        <v/>
      </c>
      <c r="I306" s="14" t="str">
        <f>IF(H306="", "", IF(AND(H306&gt;=0.4, F306&gt;= 0.06,G306&gt;= 0.06), "Pass!", "Fail :("))</f>
        <v/>
      </c>
      <c r="J306" s="14" t="str">
        <f t="shared" si="8"/>
        <v/>
      </c>
      <c r="K306" s="14" t="str">
        <f t="shared" si="9"/>
        <v/>
      </c>
      <c r="L306" s="15" t="str">
        <f>IFERROR(IF(AND(H306&gt;=0.4,F306&gt;=0.06,G306&gt;=0.06),"",IF(AND(F306&lt;0.06, G306&gt;=0.06),"Does not meet minimum row standard",IF(AND(G306&lt;0.06, F306&gt;=0.06),"Does not meet minimum run standard",IF(AND(F306&lt;0.06, G306&lt;0.06), "Does not meet minimum standard", "Does not meet minimum average")))), "")</f>
        <v/>
      </c>
    </row>
    <row r="307" spans="6:12" x14ac:dyDescent="0.25">
      <c r="F307" s="18" t="str" cm="1">
        <f t="array" ref="F307">IF(OR(B307="", C307="", D307=""),"",IFERROR(INDEX('Data Tables'!F307:'Data Tables'!I1111, MATCH(1, (B307='Data Tables'!G307:G1111)*(J307='Data Tables'!F307:F1111)*(_xlfn.NUMBERVALUE(D307)&lt;=_xlfn.NUMBERVALUE('Data Tables'!I307:I1111)),0),3), "Error!"))</f>
        <v/>
      </c>
      <c r="G307" s="18" t="str" cm="1">
        <f t="array" ref="G307">IF(OR(B307="",C307="", E307=""),"",IFERROR(INDEX('Data Tables'!A307:D1755,MATCH(1,(B307='Data Tables'!B307:B1755)*(K307='Data Tables'!A307:A1755)*(_xlfn.NUMBERVALUE(E307)&lt;=_xlfn.NUMBERVALUE('Data Tables'!D307:D1755)),0),3),"Error!"))</f>
        <v/>
      </c>
      <c r="H307" s="18" t="str">
        <f>IF(OR(F307="Error!",G307="Error!"),"",IF(OR(B307="",C307="",D307="",E307=""),"",(F307+G307)/2))</f>
        <v/>
      </c>
      <c r="I307" s="14" t="str">
        <f>IF(H307="", "", IF(AND(H307&gt;=0.4, F307&gt;= 0.06,G307&gt;= 0.06), "Pass!", "Fail :("))</f>
        <v/>
      </c>
      <c r="J307" s="14" t="str">
        <f t="shared" si="8"/>
        <v/>
      </c>
      <c r="K307" s="14" t="str">
        <f t="shared" si="9"/>
        <v/>
      </c>
      <c r="L307" s="15" t="str">
        <f>IFERROR(IF(AND(H307&gt;=0.4,F307&gt;=0.06,G307&gt;=0.06),"",IF(AND(F307&lt;0.06, G307&gt;=0.06),"Does not meet minimum row standard",IF(AND(G307&lt;0.06, F307&gt;=0.06),"Does not meet minimum run standard",IF(AND(F307&lt;0.06, G307&lt;0.06), "Does not meet minimum standard", "Does not meet minimum average")))), "")</f>
        <v/>
      </c>
    </row>
    <row r="308" spans="6:12" x14ac:dyDescent="0.25">
      <c r="F308" s="18" t="str" cm="1">
        <f t="array" ref="F308">IF(OR(B308="", C308="", D308=""),"",IFERROR(INDEX('Data Tables'!F308:'Data Tables'!I1112, MATCH(1, (B308='Data Tables'!G308:G1112)*(J308='Data Tables'!F308:F1112)*(_xlfn.NUMBERVALUE(D308)&lt;=_xlfn.NUMBERVALUE('Data Tables'!I308:I1112)),0),3), "Error!"))</f>
        <v/>
      </c>
      <c r="G308" s="18" t="str" cm="1">
        <f t="array" ref="G308">IF(OR(B308="",C308="", E308=""),"",IFERROR(INDEX('Data Tables'!A308:D1756,MATCH(1,(B308='Data Tables'!B308:B1756)*(K308='Data Tables'!A308:A1756)*(_xlfn.NUMBERVALUE(E308)&lt;=_xlfn.NUMBERVALUE('Data Tables'!D308:D1756)),0),3),"Error!"))</f>
        <v/>
      </c>
      <c r="H308" s="18" t="str">
        <f>IF(OR(F308="Error!",G308="Error!"),"",IF(OR(B308="",C308="",D308="",E308=""),"",(F308+G308)/2))</f>
        <v/>
      </c>
      <c r="I308" s="14" t="str">
        <f>IF(H308="", "", IF(AND(H308&gt;=0.4, F308&gt;= 0.06,G308&gt;= 0.06), "Pass!", "Fail :("))</f>
        <v/>
      </c>
      <c r="J308" s="14" t="str">
        <f t="shared" si="8"/>
        <v/>
      </c>
      <c r="K308" s="14" t="str">
        <f t="shared" si="9"/>
        <v/>
      </c>
      <c r="L308" s="15" t="str">
        <f>IFERROR(IF(AND(H308&gt;=0.4,F308&gt;=0.06,G308&gt;=0.06),"",IF(AND(F308&lt;0.06, G308&gt;=0.06),"Does not meet minimum row standard",IF(AND(G308&lt;0.06, F308&gt;=0.06),"Does not meet minimum run standard",IF(AND(F308&lt;0.06, G308&lt;0.06), "Does not meet minimum standard", "Does not meet minimum average")))), "")</f>
        <v/>
      </c>
    </row>
    <row r="309" spans="6:12" x14ac:dyDescent="0.25">
      <c r="F309" s="18" t="str" cm="1">
        <f t="array" ref="F309">IF(OR(B309="", C309="", D309=""),"",IFERROR(INDEX('Data Tables'!F309:'Data Tables'!I1113, MATCH(1, (B309='Data Tables'!G309:G1113)*(J309='Data Tables'!F309:F1113)*(_xlfn.NUMBERVALUE(D309)&lt;=_xlfn.NUMBERVALUE('Data Tables'!I309:I1113)),0),3), "Error!"))</f>
        <v/>
      </c>
      <c r="G309" s="18" t="str" cm="1">
        <f t="array" ref="G309">IF(OR(B309="",C309="", E309=""),"",IFERROR(INDEX('Data Tables'!A309:D1757,MATCH(1,(B309='Data Tables'!B309:B1757)*(K309='Data Tables'!A309:A1757)*(_xlfn.NUMBERVALUE(E309)&lt;=_xlfn.NUMBERVALUE('Data Tables'!D309:D1757)),0),3),"Error!"))</f>
        <v/>
      </c>
      <c r="H309" s="18" t="str">
        <f>IF(OR(F309="Error!",G309="Error!"),"",IF(OR(B309="",C309="",D309="",E309=""),"",(F309+G309)/2))</f>
        <v/>
      </c>
      <c r="I309" s="14" t="str">
        <f>IF(H309="", "", IF(AND(H309&gt;=0.4, F309&gt;= 0.06,G309&gt;= 0.06), "Pass!", "Fail :("))</f>
        <v/>
      </c>
      <c r="J309" s="14" t="str">
        <f t="shared" si="8"/>
        <v/>
      </c>
      <c r="K309" s="14" t="str">
        <f t="shared" si="9"/>
        <v/>
      </c>
      <c r="L309" s="15" t="str">
        <f>IFERROR(IF(AND(H309&gt;=0.4,F309&gt;=0.06,G309&gt;=0.06),"",IF(AND(F309&lt;0.06, G309&gt;=0.06),"Does not meet minimum row standard",IF(AND(G309&lt;0.06, F309&gt;=0.06),"Does not meet minimum run standard",IF(AND(F309&lt;0.06, G309&lt;0.06), "Does not meet minimum standard", "Does not meet minimum average")))), "")</f>
        <v/>
      </c>
    </row>
    <row r="310" spans="6:12" x14ac:dyDescent="0.25">
      <c r="F310" s="18" t="str" cm="1">
        <f t="array" ref="F310">IF(OR(B310="", C310="", D310=""),"",IFERROR(INDEX('Data Tables'!F310:'Data Tables'!I1114, MATCH(1, (B310='Data Tables'!G310:G1114)*(J310='Data Tables'!F310:F1114)*(_xlfn.NUMBERVALUE(D310)&lt;=_xlfn.NUMBERVALUE('Data Tables'!I310:I1114)),0),3), "Error!"))</f>
        <v/>
      </c>
      <c r="G310" s="18" t="str" cm="1">
        <f t="array" ref="G310">IF(OR(B310="",C310="", E310=""),"",IFERROR(INDEX('Data Tables'!A310:D1758,MATCH(1,(B310='Data Tables'!B310:B1758)*(K310='Data Tables'!A310:A1758)*(_xlfn.NUMBERVALUE(E310)&lt;=_xlfn.NUMBERVALUE('Data Tables'!D310:D1758)),0),3),"Error!"))</f>
        <v/>
      </c>
      <c r="H310" s="18" t="str">
        <f>IF(OR(F310="Error!",G310="Error!"),"",IF(OR(B310="",C310="",D310="",E310=""),"",(F310+G310)/2))</f>
        <v/>
      </c>
      <c r="I310" s="14" t="str">
        <f>IF(H310="", "", IF(AND(H310&gt;=0.4, F310&gt;= 0.06,G310&gt;= 0.06), "Pass!", "Fail :("))</f>
        <v/>
      </c>
      <c r="J310" s="14" t="str">
        <f t="shared" si="8"/>
        <v/>
      </c>
      <c r="K310" s="14" t="str">
        <f t="shared" si="9"/>
        <v/>
      </c>
      <c r="L310" s="15" t="str">
        <f>IFERROR(IF(AND(H310&gt;=0.4,F310&gt;=0.06,G310&gt;=0.06),"",IF(AND(F310&lt;0.06, G310&gt;=0.06),"Does not meet minimum row standard",IF(AND(G310&lt;0.06, F310&gt;=0.06),"Does not meet minimum run standard",IF(AND(F310&lt;0.06, G310&lt;0.06), "Does not meet minimum standard", "Does not meet minimum average")))), "")</f>
        <v/>
      </c>
    </row>
    <row r="311" spans="6:12" x14ac:dyDescent="0.25">
      <c r="F311" s="18" t="str" cm="1">
        <f t="array" ref="F311">IF(OR(B311="", C311="", D311=""),"",IFERROR(INDEX('Data Tables'!F311:'Data Tables'!I1115, MATCH(1, (B311='Data Tables'!G311:G1115)*(J311='Data Tables'!F311:F1115)*(_xlfn.NUMBERVALUE(D311)&lt;=_xlfn.NUMBERVALUE('Data Tables'!I311:I1115)),0),3), "Error!"))</f>
        <v/>
      </c>
      <c r="G311" s="18" t="str" cm="1">
        <f t="array" ref="G311">IF(OR(B311="",C311="", E311=""),"",IFERROR(INDEX('Data Tables'!A311:D1759,MATCH(1,(B311='Data Tables'!B311:B1759)*(K311='Data Tables'!A311:A1759)*(_xlfn.NUMBERVALUE(E311)&lt;=_xlfn.NUMBERVALUE('Data Tables'!D311:D1759)),0),3),"Error!"))</f>
        <v/>
      </c>
      <c r="H311" s="18" t="str">
        <f>IF(OR(F311="Error!",G311="Error!"),"",IF(OR(B311="",C311="",D311="",E311=""),"",(F311+G311)/2))</f>
        <v/>
      </c>
      <c r="I311" s="14" t="str">
        <f>IF(H311="", "", IF(AND(H311&gt;=0.4, F311&gt;= 0.06,G311&gt;= 0.06), "Pass!", "Fail :("))</f>
        <v/>
      </c>
      <c r="J311" s="14" t="str">
        <f t="shared" si="8"/>
        <v/>
      </c>
      <c r="K311" s="14" t="str">
        <f t="shared" si="9"/>
        <v/>
      </c>
      <c r="L311" s="15" t="str">
        <f>IFERROR(IF(AND(H311&gt;=0.4,F311&gt;=0.06,G311&gt;=0.06),"",IF(AND(F311&lt;0.06, G311&gt;=0.06),"Does not meet minimum row standard",IF(AND(G311&lt;0.06, F311&gt;=0.06),"Does not meet minimum run standard",IF(AND(F311&lt;0.06, G311&lt;0.06), "Does not meet minimum standard", "Does not meet minimum average")))), "")</f>
        <v/>
      </c>
    </row>
    <row r="312" spans="6:12" x14ac:dyDescent="0.25">
      <c r="F312" s="18" t="str" cm="1">
        <f t="array" ref="F312">IF(OR(B312="", C312="", D312=""),"",IFERROR(INDEX('Data Tables'!F312:'Data Tables'!I1116, MATCH(1, (B312='Data Tables'!G312:G1116)*(J312='Data Tables'!F312:F1116)*(_xlfn.NUMBERVALUE(D312)&lt;=_xlfn.NUMBERVALUE('Data Tables'!I312:I1116)),0),3), "Error!"))</f>
        <v/>
      </c>
      <c r="G312" s="18" t="str" cm="1">
        <f t="array" ref="G312">IF(OR(B312="",C312="", E312=""),"",IFERROR(INDEX('Data Tables'!A312:D1760,MATCH(1,(B312='Data Tables'!B312:B1760)*(K312='Data Tables'!A312:A1760)*(_xlfn.NUMBERVALUE(E312)&lt;=_xlfn.NUMBERVALUE('Data Tables'!D312:D1760)),0),3),"Error!"))</f>
        <v/>
      </c>
      <c r="H312" s="18" t="str">
        <f>IF(OR(F312="Error!",G312="Error!"),"",IF(OR(B312="",C312="",D312="",E312=""),"",(F312+G312)/2))</f>
        <v/>
      </c>
      <c r="I312" s="14" t="str">
        <f>IF(H312="", "", IF(AND(H312&gt;=0.4, F312&gt;= 0.06,G312&gt;= 0.06), "Pass!", "Fail :("))</f>
        <v/>
      </c>
      <c r="J312" s="14" t="str">
        <f t="shared" si="8"/>
        <v/>
      </c>
      <c r="K312" s="14" t="str">
        <f t="shared" si="9"/>
        <v/>
      </c>
      <c r="L312" s="15" t="str">
        <f>IFERROR(IF(AND(H312&gt;=0.4,F312&gt;=0.06,G312&gt;=0.06),"",IF(AND(F312&lt;0.06, G312&gt;=0.06),"Does not meet minimum row standard",IF(AND(G312&lt;0.06, F312&gt;=0.06),"Does not meet minimum run standard",IF(AND(F312&lt;0.06, G312&lt;0.06), "Does not meet minimum standard", "Does not meet minimum average")))), "")</f>
        <v/>
      </c>
    </row>
    <row r="313" spans="6:12" x14ac:dyDescent="0.25">
      <c r="F313" s="18" t="str" cm="1">
        <f t="array" ref="F313">IF(OR(B313="", C313="", D313=""),"",IFERROR(INDEX('Data Tables'!F313:'Data Tables'!I1117, MATCH(1, (B313='Data Tables'!G313:G1117)*(J313='Data Tables'!F313:F1117)*(_xlfn.NUMBERVALUE(D313)&lt;=_xlfn.NUMBERVALUE('Data Tables'!I313:I1117)),0),3), "Error!"))</f>
        <v/>
      </c>
      <c r="G313" s="18" t="str" cm="1">
        <f t="array" ref="G313">IF(OR(B313="",C313="", E313=""),"",IFERROR(INDEX('Data Tables'!A313:D1761,MATCH(1,(B313='Data Tables'!B313:B1761)*(K313='Data Tables'!A313:A1761)*(_xlfn.NUMBERVALUE(E313)&lt;=_xlfn.NUMBERVALUE('Data Tables'!D313:D1761)),0),3),"Error!"))</f>
        <v/>
      </c>
      <c r="H313" s="18" t="str">
        <f>IF(OR(F313="Error!",G313="Error!"),"",IF(OR(B313="",C313="",D313="",E313=""),"",(F313+G313)/2))</f>
        <v/>
      </c>
      <c r="I313" s="14" t="str">
        <f>IF(H313="", "", IF(AND(H313&gt;=0.4, F313&gt;= 0.06,G313&gt;= 0.06), "Pass!", "Fail :("))</f>
        <v/>
      </c>
      <c r="J313" s="14" t="str">
        <f t="shared" si="8"/>
        <v/>
      </c>
      <c r="K313" s="14" t="str">
        <f t="shared" si="9"/>
        <v/>
      </c>
      <c r="L313" s="15" t="str">
        <f>IFERROR(IF(AND(H313&gt;=0.4,F313&gt;=0.06,G313&gt;=0.06),"",IF(AND(F313&lt;0.06, G313&gt;=0.06),"Does not meet minimum row standard",IF(AND(G313&lt;0.06, F313&gt;=0.06),"Does not meet minimum run standard",IF(AND(F313&lt;0.06, G313&lt;0.06), "Does not meet minimum standard", "Does not meet minimum average")))), "")</f>
        <v/>
      </c>
    </row>
    <row r="314" spans="6:12" x14ac:dyDescent="0.25">
      <c r="F314" s="18" t="str" cm="1">
        <f t="array" ref="F314">IF(OR(B314="", C314="", D314=""),"",IFERROR(INDEX('Data Tables'!F314:'Data Tables'!I1118, MATCH(1, (B314='Data Tables'!G314:G1118)*(J314='Data Tables'!F314:F1118)*(_xlfn.NUMBERVALUE(D314)&lt;=_xlfn.NUMBERVALUE('Data Tables'!I314:I1118)),0),3), "Error!"))</f>
        <v/>
      </c>
      <c r="G314" s="18" t="str" cm="1">
        <f t="array" ref="G314">IF(OR(B314="",C314="", E314=""),"",IFERROR(INDEX('Data Tables'!A314:D1762,MATCH(1,(B314='Data Tables'!B314:B1762)*(K314='Data Tables'!A314:A1762)*(_xlfn.NUMBERVALUE(E314)&lt;=_xlfn.NUMBERVALUE('Data Tables'!D314:D1762)),0),3),"Error!"))</f>
        <v/>
      </c>
      <c r="H314" s="18" t="str">
        <f>IF(OR(F314="Error!",G314="Error!"),"",IF(OR(B314="",C314="",D314="",E314=""),"",(F314+G314)/2))</f>
        <v/>
      </c>
      <c r="I314" s="14" t="str">
        <f>IF(H314="", "", IF(AND(H314&gt;=0.4, F314&gt;= 0.06,G314&gt;= 0.06), "Pass!", "Fail :("))</f>
        <v/>
      </c>
      <c r="J314" s="14" t="str">
        <f t="shared" si="8"/>
        <v/>
      </c>
      <c r="K314" s="14" t="str">
        <f t="shared" si="9"/>
        <v/>
      </c>
      <c r="L314" s="15" t="str">
        <f>IFERROR(IF(AND(H314&gt;=0.4,F314&gt;=0.06,G314&gt;=0.06),"",IF(AND(F314&lt;0.06, G314&gt;=0.06),"Does not meet minimum row standard",IF(AND(G314&lt;0.06, F314&gt;=0.06),"Does not meet minimum run standard",IF(AND(F314&lt;0.06, G314&lt;0.06), "Does not meet minimum standard", "Does not meet minimum average")))), "")</f>
        <v/>
      </c>
    </row>
    <row r="315" spans="6:12" x14ac:dyDescent="0.25">
      <c r="F315" s="18" t="str" cm="1">
        <f t="array" ref="F315">IF(OR(B315="", C315="", D315=""),"",IFERROR(INDEX('Data Tables'!F315:'Data Tables'!I1119, MATCH(1, (B315='Data Tables'!G315:G1119)*(J315='Data Tables'!F315:F1119)*(_xlfn.NUMBERVALUE(D315)&lt;=_xlfn.NUMBERVALUE('Data Tables'!I315:I1119)),0),3), "Error!"))</f>
        <v/>
      </c>
      <c r="G315" s="18" t="str" cm="1">
        <f t="array" ref="G315">IF(OR(B315="",C315="", E315=""),"",IFERROR(INDEX('Data Tables'!A315:D1763,MATCH(1,(B315='Data Tables'!B315:B1763)*(K315='Data Tables'!A315:A1763)*(_xlfn.NUMBERVALUE(E315)&lt;=_xlfn.NUMBERVALUE('Data Tables'!D315:D1763)),0),3),"Error!"))</f>
        <v/>
      </c>
      <c r="H315" s="18" t="str">
        <f>IF(OR(F315="Error!",G315="Error!"),"",IF(OR(B315="",C315="",D315="",E315=""),"",(F315+G315)/2))</f>
        <v/>
      </c>
      <c r="I315" s="14" t="str">
        <f>IF(H315="", "", IF(AND(H315&gt;=0.4, F315&gt;= 0.06,G315&gt;= 0.06), "Pass!", "Fail :("))</f>
        <v/>
      </c>
      <c r="J315" s="14" t="str">
        <f t="shared" si="8"/>
        <v/>
      </c>
      <c r="K315" s="14" t="str">
        <f t="shared" si="9"/>
        <v/>
      </c>
      <c r="L315" s="15" t="str">
        <f>IFERROR(IF(AND(H315&gt;=0.4,F315&gt;=0.06,G315&gt;=0.06),"",IF(AND(F315&lt;0.06, G315&gt;=0.06),"Does not meet minimum row standard",IF(AND(G315&lt;0.06, F315&gt;=0.06),"Does not meet minimum run standard",IF(AND(F315&lt;0.06, G315&lt;0.06), "Does not meet minimum standard", "Does not meet minimum average")))), "")</f>
        <v/>
      </c>
    </row>
    <row r="316" spans="6:12" x14ac:dyDescent="0.25">
      <c r="F316" s="18" t="str" cm="1">
        <f t="array" ref="F316">IF(OR(B316="", C316="", D316=""),"",IFERROR(INDEX('Data Tables'!F316:'Data Tables'!I1120, MATCH(1, (B316='Data Tables'!G316:G1120)*(J316='Data Tables'!F316:F1120)*(_xlfn.NUMBERVALUE(D316)&lt;=_xlfn.NUMBERVALUE('Data Tables'!I316:I1120)),0),3), "Error!"))</f>
        <v/>
      </c>
      <c r="G316" s="18" t="str" cm="1">
        <f t="array" ref="G316">IF(OR(B316="",C316="", E316=""),"",IFERROR(INDEX('Data Tables'!A316:D1764,MATCH(1,(B316='Data Tables'!B316:B1764)*(K316='Data Tables'!A316:A1764)*(_xlfn.NUMBERVALUE(E316)&lt;=_xlfn.NUMBERVALUE('Data Tables'!D316:D1764)),0),3),"Error!"))</f>
        <v/>
      </c>
      <c r="H316" s="18" t="str">
        <f>IF(OR(F316="Error!",G316="Error!"),"",IF(OR(B316="",C316="",D316="",E316=""),"",(F316+G316)/2))</f>
        <v/>
      </c>
      <c r="I316" s="14" t="str">
        <f>IF(H316="", "", IF(AND(H316&gt;=0.4, F316&gt;= 0.06,G316&gt;= 0.06), "Pass!", "Fail :("))</f>
        <v/>
      </c>
      <c r="J316" s="14" t="str">
        <f t="shared" si="8"/>
        <v/>
      </c>
      <c r="K316" s="14" t="str">
        <f t="shared" si="9"/>
        <v/>
      </c>
      <c r="L316" s="15" t="str">
        <f>IFERROR(IF(AND(H316&gt;=0.4,F316&gt;=0.06,G316&gt;=0.06),"",IF(AND(F316&lt;0.06, G316&gt;=0.06),"Does not meet minimum row standard",IF(AND(G316&lt;0.06, F316&gt;=0.06),"Does not meet minimum run standard",IF(AND(F316&lt;0.06, G316&lt;0.06), "Does not meet minimum standard", "Does not meet minimum average")))), "")</f>
        <v/>
      </c>
    </row>
    <row r="317" spans="6:12" x14ac:dyDescent="0.25">
      <c r="F317" s="18" t="str" cm="1">
        <f t="array" ref="F317">IF(OR(B317="", C317="", D317=""),"",IFERROR(INDEX('Data Tables'!F317:'Data Tables'!I1121, MATCH(1, (B317='Data Tables'!G317:G1121)*(J317='Data Tables'!F317:F1121)*(_xlfn.NUMBERVALUE(D317)&lt;=_xlfn.NUMBERVALUE('Data Tables'!I317:I1121)),0),3), "Error!"))</f>
        <v/>
      </c>
      <c r="G317" s="18" t="str" cm="1">
        <f t="array" ref="G317">IF(OR(B317="",C317="", E317=""),"",IFERROR(INDEX('Data Tables'!A317:D1765,MATCH(1,(B317='Data Tables'!B317:B1765)*(K317='Data Tables'!A317:A1765)*(_xlfn.NUMBERVALUE(E317)&lt;=_xlfn.NUMBERVALUE('Data Tables'!D317:D1765)),0),3),"Error!"))</f>
        <v/>
      </c>
      <c r="H317" s="18" t="str">
        <f>IF(OR(F317="Error!",G317="Error!"),"",IF(OR(B317="",C317="",D317="",E317=""),"",(F317+G317)/2))</f>
        <v/>
      </c>
      <c r="I317" s="14" t="str">
        <f>IF(H317="", "", IF(AND(H317&gt;=0.4, F317&gt;= 0.06,G317&gt;= 0.06), "Pass!", "Fail :("))</f>
        <v/>
      </c>
      <c r="J317" s="14" t="str">
        <f t="shared" si="8"/>
        <v/>
      </c>
      <c r="K317" s="14" t="str">
        <f t="shared" si="9"/>
        <v/>
      </c>
      <c r="L317" s="15" t="str">
        <f>IFERROR(IF(AND(H317&gt;=0.4,F317&gt;=0.06,G317&gt;=0.06),"",IF(AND(F317&lt;0.06, G317&gt;=0.06),"Does not meet minimum row standard",IF(AND(G317&lt;0.06, F317&gt;=0.06),"Does not meet minimum run standard",IF(AND(F317&lt;0.06, G317&lt;0.06), "Does not meet minimum standard", "Does not meet minimum average")))), "")</f>
        <v/>
      </c>
    </row>
    <row r="318" spans="6:12" x14ac:dyDescent="0.25">
      <c r="F318" s="18" t="str" cm="1">
        <f t="array" ref="F318">IF(OR(B318="", C318="", D318=""),"",IFERROR(INDEX('Data Tables'!F318:'Data Tables'!I1122, MATCH(1, (B318='Data Tables'!G318:G1122)*(J318='Data Tables'!F318:F1122)*(_xlfn.NUMBERVALUE(D318)&lt;=_xlfn.NUMBERVALUE('Data Tables'!I318:I1122)),0),3), "Error!"))</f>
        <v/>
      </c>
      <c r="G318" s="18" t="str" cm="1">
        <f t="array" ref="G318">IF(OR(B318="",C318="", E318=""),"",IFERROR(INDEX('Data Tables'!A318:D1766,MATCH(1,(B318='Data Tables'!B318:B1766)*(K318='Data Tables'!A318:A1766)*(_xlfn.NUMBERVALUE(E318)&lt;=_xlfn.NUMBERVALUE('Data Tables'!D318:D1766)),0),3),"Error!"))</f>
        <v/>
      </c>
      <c r="H318" s="18" t="str">
        <f>IF(OR(F318="Error!",G318="Error!"),"",IF(OR(B318="",C318="",D318="",E318=""),"",(F318+G318)/2))</f>
        <v/>
      </c>
      <c r="I318" s="14" t="str">
        <f>IF(H318="", "", IF(AND(H318&gt;=0.4, F318&gt;= 0.06,G318&gt;= 0.06), "Pass!", "Fail :("))</f>
        <v/>
      </c>
      <c r="J318" s="14" t="str">
        <f t="shared" si="8"/>
        <v/>
      </c>
      <c r="K318" s="14" t="str">
        <f t="shared" si="9"/>
        <v/>
      </c>
      <c r="L318" s="15" t="str">
        <f>IFERROR(IF(AND(H318&gt;=0.4,F318&gt;=0.06,G318&gt;=0.06),"",IF(AND(F318&lt;0.06, G318&gt;=0.06),"Does not meet minimum row standard",IF(AND(G318&lt;0.06, F318&gt;=0.06),"Does not meet minimum run standard",IF(AND(F318&lt;0.06, G318&lt;0.06), "Does not meet minimum standard", "Does not meet minimum average")))), "")</f>
        <v/>
      </c>
    </row>
    <row r="319" spans="6:12" x14ac:dyDescent="0.25">
      <c r="F319" s="18" t="str" cm="1">
        <f t="array" ref="F319">IF(OR(B319="", C319="", D319=""),"",IFERROR(INDEX('Data Tables'!F319:'Data Tables'!I1123, MATCH(1, (B319='Data Tables'!G319:G1123)*(J319='Data Tables'!F319:F1123)*(_xlfn.NUMBERVALUE(D319)&lt;=_xlfn.NUMBERVALUE('Data Tables'!I319:I1123)),0),3), "Error!"))</f>
        <v/>
      </c>
      <c r="G319" s="18" t="str" cm="1">
        <f t="array" ref="G319">IF(OR(B319="",C319="", E319=""),"",IFERROR(INDEX('Data Tables'!A319:D1767,MATCH(1,(B319='Data Tables'!B319:B1767)*(K319='Data Tables'!A319:A1767)*(_xlfn.NUMBERVALUE(E319)&lt;=_xlfn.NUMBERVALUE('Data Tables'!D319:D1767)),0),3),"Error!"))</f>
        <v/>
      </c>
      <c r="H319" s="18" t="str">
        <f>IF(OR(F319="Error!",G319="Error!"),"",IF(OR(B319="",C319="",D319="",E319=""),"",(F319+G319)/2))</f>
        <v/>
      </c>
      <c r="I319" s="14" t="str">
        <f>IF(H319="", "", IF(AND(H319&gt;=0.4, F319&gt;= 0.06,G319&gt;= 0.06), "Pass!", "Fail :("))</f>
        <v/>
      </c>
      <c r="J319" s="14" t="str">
        <f t="shared" si="8"/>
        <v/>
      </c>
      <c r="K319" s="14" t="str">
        <f t="shared" si="9"/>
        <v/>
      </c>
      <c r="L319" s="15" t="str">
        <f>IFERROR(IF(AND(H319&gt;=0.4,F319&gt;=0.06,G319&gt;=0.06),"",IF(AND(F319&lt;0.06, G319&gt;=0.06),"Does not meet minimum row standard",IF(AND(G319&lt;0.06, F319&gt;=0.06),"Does not meet minimum run standard",IF(AND(F319&lt;0.06, G319&lt;0.06), "Does not meet minimum standard", "Does not meet minimum average")))), "")</f>
        <v/>
      </c>
    </row>
    <row r="320" spans="6:12" x14ac:dyDescent="0.25">
      <c r="F320" s="18" t="str" cm="1">
        <f t="array" ref="F320">IF(OR(B320="", C320="", D320=""),"",IFERROR(INDEX('Data Tables'!F320:'Data Tables'!I1124, MATCH(1, (B320='Data Tables'!G320:G1124)*(J320='Data Tables'!F320:F1124)*(_xlfn.NUMBERVALUE(D320)&lt;=_xlfn.NUMBERVALUE('Data Tables'!I320:I1124)),0),3), "Error!"))</f>
        <v/>
      </c>
      <c r="G320" s="18" t="str" cm="1">
        <f t="array" ref="G320">IF(OR(B320="",C320="", E320=""),"",IFERROR(INDEX('Data Tables'!A320:D1768,MATCH(1,(B320='Data Tables'!B320:B1768)*(K320='Data Tables'!A320:A1768)*(_xlfn.NUMBERVALUE(E320)&lt;=_xlfn.NUMBERVALUE('Data Tables'!D320:D1768)),0),3),"Error!"))</f>
        <v/>
      </c>
      <c r="H320" s="18" t="str">
        <f>IF(OR(F320="Error!",G320="Error!"),"",IF(OR(B320="",C320="",D320="",E320=""),"",(F320+G320)/2))</f>
        <v/>
      </c>
      <c r="I320" s="14" t="str">
        <f>IF(H320="", "", IF(AND(H320&gt;=0.4, F320&gt;= 0.06,G320&gt;= 0.06), "Pass!", "Fail :("))</f>
        <v/>
      </c>
      <c r="J320" s="14" t="str">
        <f t="shared" si="8"/>
        <v/>
      </c>
      <c r="K320" s="14" t="str">
        <f t="shared" si="9"/>
        <v/>
      </c>
      <c r="L320" s="15" t="str">
        <f>IFERROR(IF(AND(H320&gt;=0.4,F320&gt;=0.06,G320&gt;=0.06),"",IF(AND(F320&lt;0.06, G320&gt;=0.06),"Does not meet minimum row standard",IF(AND(G320&lt;0.06, F320&gt;=0.06),"Does not meet minimum run standard",IF(AND(F320&lt;0.06, G320&lt;0.06), "Does not meet minimum standard", "Does not meet minimum average")))), "")</f>
        <v/>
      </c>
    </row>
    <row r="321" spans="6:12" x14ac:dyDescent="0.25">
      <c r="F321" s="18" t="str" cm="1">
        <f t="array" ref="F321">IF(OR(B321="", C321="", D321=""),"",IFERROR(INDEX('Data Tables'!F321:'Data Tables'!I1125, MATCH(1, (B321='Data Tables'!G321:G1125)*(J321='Data Tables'!F321:F1125)*(_xlfn.NUMBERVALUE(D321)&lt;=_xlfn.NUMBERVALUE('Data Tables'!I321:I1125)),0),3), "Error!"))</f>
        <v/>
      </c>
      <c r="G321" s="18" t="str" cm="1">
        <f t="array" ref="G321">IF(OR(B321="",C321="", E321=""),"",IFERROR(INDEX('Data Tables'!A321:D1769,MATCH(1,(B321='Data Tables'!B321:B1769)*(K321='Data Tables'!A321:A1769)*(_xlfn.NUMBERVALUE(E321)&lt;=_xlfn.NUMBERVALUE('Data Tables'!D321:D1769)),0),3),"Error!"))</f>
        <v/>
      </c>
      <c r="H321" s="18" t="str">
        <f>IF(OR(F321="Error!",G321="Error!"),"",IF(OR(B321="",C321="",D321="",E321=""),"",(F321+G321)/2))</f>
        <v/>
      </c>
      <c r="I321" s="14" t="str">
        <f>IF(H321="", "", IF(AND(H321&gt;=0.4, F321&gt;= 0.06,G321&gt;= 0.06), "Pass!", "Fail :("))</f>
        <v/>
      </c>
      <c r="J321" s="14" t="str">
        <f t="shared" si="8"/>
        <v/>
      </c>
      <c r="K321" s="14" t="str">
        <f t="shared" si="9"/>
        <v/>
      </c>
      <c r="L321" s="15" t="str">
        <f>IFERROR(IF(AND(H321&gt;=0.4,F321&gt;=0.06,G321&gt;=0.06),"",IF(AND(F321&lt;0.06, G321&gt;=0.06),"Does not meet minimum row standard",IF(AND(G321&lt;0.06, F321&gt;=0.06),"Does not meet minimum run standard",IF(AND(F321&lt;0.06, G321&lt;0.06), "Does not meet minimum standard", "Does not meet minimum average")))), "")</f>
        <v/>
      </c>
    </row>
    <row r="322" spans="6:12" x14ac:dyDescent="0.25">
      <c r="F322" s="18" t="str" cm="1">
        <f t="array" ref="F322">IF(OR(B322="", C322="", D322=""),"",IFERROR(INDEX('Data Tables'!F322:'Data Tables'!I1126, MATCH(1, (B322='Data Tables'!G322:G1126)*(J322='Data Tables'!F322:F1126)*(_xlfn.NUMBERVALUE(D322)&lt;=_xlfn.NUMBERVALUE('Data Tables'!I322:I1126)),0),3), "Error!"))</f>
        <v/>
      </c>
      <c r="G322" s="18" t="str" cm="1">
        <f t="array" ref="G322">IF(OR(B322="",C322="", E322=""),"",IFERROR(INDEX('Data Tables'!A322:D1770,MATCH(1,(B322='Data Tables'!B322:B1770)*(K322='Data Tables'!A322:A1770)*(_xlfn.NUMBERVALUE(E322)&lt;=_xlfn.NUMBERVALUE('Data Tables'!D322:D1770)),0),3),"Error!"))</f>
        <v/>
      </c>
      <c r="H322" s="18" t="str">
        <f>IF(OR(F322="Error!",G322="Error!"),"",IF(OR(B322="",C322="",D322="",E322=""),"",(F322+G322)/2))</f>
        <v/>
      </c>
      <c r="I322" s="14" t="str">
        <f>IF(H322="", "", IF(AND(H322&gt;=0.4, F322&gt;= 0.06,G322&gt;= 0.06), "Pass!", "Fail :("))</f>
        <v/>
      </c>
      <c r="J322" s="14" t="str">
        <f t="shared" si="8"/>
        <v/>
      </c>
      <c r="K322" s="14" t="str">
        <f t="shared" si="9"/>
        <v/>
      </c>
      <c r="L322" s="15" t="str">
        <f>IFERROR(IF(AND(H322&gt;=0.4,F322&gt;=0.06,G322&gt;=0.06),"",IF(AND(F322&lt;0.06, G322&gt;=0.06),"Does not meet minimum row standard",IF(AND(G322&lt;0.06, F322&gt;=0.06),"Does not meet minimum run standard",IF(AND(F322&lt;0.06, G322&lt;0.06), "Does not meet minimum standard", "Does not meet minimum average")))), "")</f>
        <v/>
      </c>
    </row>
    <row r="323" spans="6:12" x14ac:dyDescent="0.25">
      <c r="F323" s="18" t="str" cm="1">
        <f t="array" ref="F323">IF(OR(B323="", C323="", D323=""),"",IFERROR(INDEX('Data Tables'!F323:'Data Tables'!I1127, MATCH(1, (B323='Data Tables'!G323:G1127)*(J323='Data Tables'!F323:F1127)*(_xlfn.NUMBERVALUE(D323)&lt;=_xlfn.NUMBERVALUE('Data Tables'!I323:I1127)),0),3), "Error!"))</f>
        <v/>
      </c>
      <c r="G323" s="18" t="str" cm="1">
        <f t="array" ref="G323">IF(OR(B323="",C323="", E323=""),"",IFERROR(INDEX('Data Tables'!A323:D1771,MATCH(1,(B323='Data Tables'!B323:B1771)*(K323='Data Tables'!A323:A1771)*(_xlfn.NUMBERVALUE(E323)&lt;=_xlfn.NUMBERVALUE('Data Tables'!D323:D1771)),0),3),"Error!"))</f>
        <v/>
      </c>
      <c r="H323" s="18" t="str">
        <f>IF(OR(F323="Error!",G323="Error!"),"",IF(OR(B323="",C323="",D323="",E323=""),"",(F323+G323)/2))</f>
        <v/>
      </c>
      <c r="I323" s="14" t="str">
        <f>IF(H323="", "", IF(AND(H323&gt;=0.4, F323&gt;= 0.06,G323&gt;= 0.06), "Pass!", "Fail :("))</f>
        <v/>
      </c>
      <c r="J323" s="14" t="str">
        <f t="shared" ref="J323:J386" si="10">IF(C323="","",IF(C323&lt;=29,"20-29",IF(C323&lt;=39,"30-39",IF(C323&lt;=49,"40-49","50+"))))</f>
        <v/>
      </c>
      <c r="K323" s="14" t="str">
        <f t="shared" ref="K323:K386" si="11">IF(C323="", "",IF(C323&lt;=24,"20-24",IF(C323&lt;=29,"25-29",IF(C323&lt;=34,"30-34",IF(C323&lt;=39,"35-39",IF(C323&lt;=44,"40-44",IF(C323&lt;=49,"45-49","50+")))))))</f>
        <v/>
      </c>
      <c r="L323" s="15" t="str">
        <f>IFERROR(IF(AND(H323&gt;=0.4,F323&gt;=0.06,G323&gt;=0.06),"",IF(AND(F323&lt;0.06, G323&gt;=0.06),"Does not meet minimum row standard",IF(AND(G323&lt;0.06, F323&gt;=0.06),"Does not meet minimum run standard",IF(AND(F323&lt;0.06, G323&lt;0.06), "Does not meet minimum standard", "Does not meet minimum average")))), "")</f>
        <v/>
      </c>
    </row>
    <row r="324" spans="6:12" x14ac:dyDescent="0.25">
      <c r="F324" s="18" t="str" cm="1">
        <f t="array" ref="F324">IF(OR(B324="", C324="", D324=""),"",IFERROR(INDEX('Data Tables'!F324:'Data Tables'!I1128, MATCH(1, (B324='Data Tables'!G324:G1128)*(J324='Data Tables'!F324:F1128)*(_xlfn.NUMBERVALUE(D324)&lt;=_xlfn.NUMBERVALUE('Data Tables'!I324:I1128)),0),3), "Error!"))</f>
        <v/>
      </c>
      <c r="G324" s="18" t="str" cm="1">
        <f t="array" ref="G324">IF(OR(B324="",C324="", E324=""),"",IFERROR(INDEX('Data Tables'!A324:D1772,MATCH(1,(B324='Data Tables'!B324:B1772)*(K324='Data Tables'!A324:A1772)*(_xlfn.NUMBERVALUE(E324)&lt;=_xlfn.NUMBERVALUE('Data Tables'!D324:D1772)),0),3),"Error!"))</f>
        <v/>
      </c>
      <c r="H324" s="18" t="str">
        <f>IF(OR(F324="Error!",G324="Error!"),"",IF(OR(B324="",C324="",D324="",E324=""),"",(F324+G324)/2))</f>
        <v/>
      </c>
      <c r="I324" s="14" t="str">
        <f>IF(H324="", "", IF(AND(H324&gt;=0.4, F324&gt;= 0.06,G324&gt;= 0.06), "Pass!", "Fail :("))</f>
        <v/>
      </c>
      <c r="J324" s="14" t="str">
        <f t="shared" si="10"/>
        <v/>
      </c>
      <c r="K324" s="14" t="str">
        <f t="shared" si="11"/>
        <v/>
      </c>
      <c r="L324" s="15" t="str">
        <f>IFERROR(IF(AND(H324&gt;=0.4,F324&gt;=0.06,G324&gt;=0.06),"",IF(AND(F324&lt;0.06, G324&gt;=0.06),"Does not meet minimum row standard",IF(AND(G324&lt;0.06, F324&gt;=0.06),"Does not meet minimum run standard",IF(AND(F324&lt;0.06, G324&lt;0.06), "Does not meet minimum standard", "Does not meet minimum average")))), "")</f>
        <v/>
      </c>
    </row>
    <row r="325" spans="6:12" x14ac:dyDescent="0.25">
      <c r="F325" s="18" t="str" cm="1">
        <f t="array" ref="F325">IF(OR(B325="", C325="", D325=""),"",IFERROR(INDEX('Data Tables'!F325:'Data Tables'!I1129, MATCH(1, (B325='Data Tables'!G325:G1129)*(J325='Data Tables'!F325:F1129)*(_xlfn.NUMBERVALUE(D325)&lt;=_xlfn.NUMBERVALUE('Data Tables'!I325:I1129)),0),3), "Error!"))</f>
        <v/>
      </c>
      <c r="G325" s="18" t="str" cm="1">
        <f t="array" ref="G325">IF(OR(B325="",C325="", E325=""),"",IFERROR(INDEX('Data Tables'!A325:D1773,MATCH(1,(B325='Data Tables'!B325:B1773)*(K325='Data Tables'!A325:A1773)*(_xlfn.NUMBERVALUE(E325)&lt;=_xlfn.NUMBERVALUE('Data Tables'!D325:D1773)),0),3),"Error!"))</f>
        <v/>
      </c>
      <c r="H325" s="18" t="str">
        <f>IF(OR(F325="Error!",G325="Error!"),"",IF(OR(B325="",C325="",D325="",E325=""),"",(F325+G325)/2))</f>
        <v/>
      </c>
      <c r="I325" s="14" t="str">
        <f>IF(H325="", "", IF(AND(H325&gt;=0.4, F325&gt;= 0.06,G325&gt;= 0.06), "Pass!", "Fail :("))</f>
        <v/>
      </c>
      <c r="J325" s="14" t="str">
        <f t="shared" si="10"/>
        <v/>
      </c>
      <c r="K325" s="14" t="str">
        <f t="shared" si="11"/>
        <v/>
      </c>
      <c r="L325" s="15" t="str">
        <f>IFERROR(IF(AND(H325&gt;=0.4,F325&gt;=0.06,G325&gt;=0.06),"",IF(AND(F325&lt;0.06, G325&gt;=0.06),"Does not meet minimum row standard",IF(AND(G325&lt;0.06, F325&gt;=0.06),"Does not meet minimum run standard",IF(AND(F325&lt;0.06, G325&lt;0.06), "Does not meet minimum standard", "Does not meet minimum average")))), "")</f>
        <v/>
      </c>
    </row>
    <row r="326" spans="6:12" x14ac:dyDescent="0.25">
      <c r="F326" s="18" t="str" cm="1">
        <f t="array" ref="F326">IF(OR(B326="", C326="", D326=""),"",IFERROR(INDEX('Data Tables'!F326:'Data Tables'!I1130, MATCH(1, (B326='Data Tables'!G326:G1130)*(J326='Data Tables'!F326:F1130)*(_xlfn.NUMBERVALUE(D326)&lt;=_xlfn.NUMBERVALUE('Data Tables'!I326:I1130)),0),3), "Error!"))</f>
        <v/>
      </c>
      <c r="G326" s="18" t="str" cm="1">
        <f t="array" ref="G326">IF(OR(B326="",C326="", E326=""),"",IFERROR(INDEX('Data Tables'!A326:D1774,MATCH(1,(B326='Data Tables'!B326:B1774)*(K326='Data Tables'!A326:A1774)*(_xlfn.NUMBERVALUE(E326)&lt;=_xlfn.NUMBERVALUE('Data Tables'!D326:D1774)),0),3),"Error!"))</f>
        <v/>
      </c>
      <c r="H326" s="18" t="str">
        <f>IF(OR(F326="Error!",G326="Error!"),"",IF(OR(B326="",C326="",D326="",E326=""),"",(F326+G326)/2))</f>
        <v/>
      </c>
      <c r="I326" s="14" t="str">
        <f>IF(H326="", "", IF(AND(H326&gt;=0.4, F326&gt;= 0.06,G326&gt;= 0.06), "Pass!", "Fail :("))</f>
        <v/>
      </c>
      <c r="J326" s="14" t="str">
        <f t="shared" si="10"/>
        <v/>
      </c>
      <c r="K326" s="14" t="str">
        <f t="shared" si="11"/>
        <v/>
      </c>
      <c r="L326" s="15" t="str">
        <f>IFERROR(IF(AND(H326&gt;=0.4,F326&gt;=0.06,G326&gt;=0.06),"",IF(AND(F326&lt;0.06, G326&gt;=0.06),"Does not meet minimum row standard",IF(AND(G326&lt;0.06, F326&gt;=0.06),"Does not meet minimum run standard",IF(AND(F326&lt;0.06, G326&lt;0.06), "Does not meet minimum standard", "Does not meet minimum average")))), "")</f>
        <v/>
      </c>
    </row>
    <row r="327" spans="6:12" x14ac:dyDescent="0.25">
      <c r="F327" s="18" t="str" cm="1">
        <f t="array" ref="F327">IF(OR(B327="", C327="", D327=""),"",IFERROR(INDEX('Data Tables'!F327:'Data Tables'!I1131, MATCH(1, (B327='Data Tables'!G327:G1131)*(J327='Data Tables'!F327:F1131)*(_xlfn.NUMBERVALUE(D327)&lt;=_xlfn.NUMBERVALUE('Data Tables'!I327:I1131)),0),3), "Error!"))</f>
        <v/>
      </c>
      <c r="G327" s="18" t="str" cm="1">
        <f t="array" ref="G327">IF(OR(B327="",C327="", E327=""),"",IFERROR(INDEX('Data Tables'!A327:D1775,MATCH(1,(B327='Data Tables'!B327:B1775)*(K327='Data Tables'!A327:A1775)*(_xlfn.NUMBERVALUE(E327)&lt;=_xlfn.NUMBERVALUE('Data Tables'!D327:D1775)),0),3),"Error!"))</f>
        <v/>
      </c>
      <c r="H327" s="18" t="str">
        <f>IF(OR(F327="Error!",G327="Error!"),"",IF(OR(B327="",C327="",D327="",E327=""),"",(F327+G327)/2))</f>
        <v/>
      </c>
      <c r="I327" s="14" t="str">
        <f>IF(H327="", "", IF(AND(H327&gt;=0.4, F327&gt;= 0.06,G327&gt;= 0.06), "Pass!", "Fail :("))</f>
        <v/>
      </c>
      <c r="J327" s="14" t="str">
        <f t="shared" si="10"/>
        <v/>
      </c>
      <c r="K327" s="14" t="str">
        <f t="shared" si="11"/>
        <v/>
      </c>
      <c r="L327" s="15" t="str">
        <f>IFERROR(IF(AND(H327&gt;=0.4,F327&gt;=0.06,G327&gt;=0.06),"",IF(AND(F327&lt;0.06, G327&gt;=0.06),"Does not meet minimum row standard",IF(AND(G327&lt;0.06, F327&gt;=0.06),"Does not meet minimum run standard",IF(AND(F327&lt;0.06, G327&lt;0.06), "Does not meet minimum standard", "Does not meet minimum average")))), "")</f>
        <v/>
      </c>
    </row>
    <row r="328" spans="6:12" x14ac:dyDescent="0.25">
      <c r="F328" s="18" t="str" cm="1">
        <f t="array" ref="F328">IF(OR(B328="", C328="", D328=""),"",IFERROR(INDEX('Data Tables'!F328:'Data Tables'!I1132, MATCH(1, (B328='Data Tables'!G328:G1132)*(J328='Data Tables'!F328:F1132)*(_xlfn.NUMBERVALUE(D328)&lt;=_xlfn.NUMBERVALUE('Data Tables'!I328:I1132)),0),3), "Error!"))</f>
        <v/>
      </c>
      <c r="G328" s="18" t="str" cm="1">
        <f t="array" ref="G328">IF(OR(B328="",C328="", E328=""),"",IFERROR(INDEX('Data Tables'!A328:D1776,MATCH(1,(B328='Data Tables'!B328:B1776)*(K328='Data Tables'!A328:A1776)*(_xlfn.NUMBERVALUE(E328)&lt;=_xlfn.NUMBERVALUE('Data Tables'!D328:D1776)),0),3),"Error!"))</f>
        <v/>
      </c>
      <c r="H328" s="18" t="str">
        <f>IF(OR(F328="Error!",G328="Error!"),"",IF(OR(B328="",C328="",D328="",E328=""),"",(F328+G328)/2))</f>
        <v/>
      </c>
      <c r="I328" s="14" t="str">
        <f>IF(H328="", "", IF(AND(H328&gt;=0.4, F328&gt;= 0.06,G328&gt;= 0.06), "Pass!", "Fail :("))</f>
        <v/>
      </c>
      <c r="J328" s="14" t="str">
        <f t="shared" si="10"/>
        <v/>
      </c>
      <c r="K328" s="14" t="str">
        <f t="shared" si="11"/>
        <v/>
      </c>
      <c r="L328" s="15" t="str">
        <f>IFERROR(IF(AND(H328&gt;=0.4,F328&gt;=0.06,G328&gt;=0.06),"",IF(AND(F328&lt;0.06, G328&gt;=0.06),"Does not meet minimum row standard",IF(AND(G328&lt;0.06, F328&gt;=0.06),"Does not meet minimum run standard",IF(AND(F328&lt;0.06, G328&lt;0.06), "Does not meet minimum standard", "Does not meet minimum average")))), "")</f>
        <v/>
      </c>
    </row>
    <row r="329" spans="6:12" x14ac:dyDescent="0.25">
      <c r="F329" s="18" t="str" cm="1">
        <f t="array" ref="F329">IF(OR(B329="", C329="", D329=""),"",IFERROR(INDEX('Data Tables'!F329:'Data Tables'!I1133, MATCH(1, (B329='Data Tables'!G329:G1133)*(J329='Data Tables'!F329:F1133)*(_xlfn.NUMBERVALUE(D329)&lt;=_xlfn.NUMBERVALUE('Data Tables'!I329:I1133)),0),3), "Error!"))</f>
        <v/>
      </c>
      <c r="G329" s="18" t="str" cm="1">
        <f t="array" ref="G329">IF(OR(B329="",C329="", E329=""),"",IFERROR(INDEX('Data Tables'!A329:D1777,MATCH(1,(B329='Data Tables'!B329:B1777)*(K329='Data Tables'!A329:A1777)*(_xlfn.NUMBERVALUE(E329)&lt;=_xlfn.NUMBERVALUE('Data Tables'!D329:D1777)),0),3),"Error!"))</f>
        <v/>
      </c>
      <c r="H329" s="18" t="str">
        <f>IF(OR(F329="Error!",G329="Error!"),"",IF(OR(B329="",C329="",D329="",E329=""),"",(F329+G329)/2))</f>
        <v/>
      </c>
      <c r="I329" s="14" t="str">
        <f>IF(H329="", "", IF(AND(H329&gt;=0.4, F329&gt;= 0.06,G329&gt;= 0.06), "Pass!", "Fail :("))</f>
        <v/>
      </c>
      <c r="J329" s="14" t="str">
        <f t="shared" si="10"/>
        <v/>
      </c>
      <c r="K329" s="14" t="str">
        <f t="shared" si="11"/>
        <v/>
      </c>
      <c r="L329" s="15" t="str">
        <f>IFERROR(IF(AND(H329&gt;=0.4,F329&gt;=0.06,G329&gt;=0.06),"",IF(AND(F329&lt;0.06, G329&gt;=0.06),"Does not meet minimum row standard",IF(AND(G329&lt;0.06, F329&gt;=0.06),"Does not meet minimum run standard",IF(AND(F329&lt;0.06, G329&lt;0.06), "Does not meet minimum standard", "Does not meet minimum average")))), "")</f>
        <v/>
      </c>
    </row>
    <row r="330" spans="6:12" x14ac:dyDescent="0.25">
      <c r="F330" s="18" t="str" cm="1">
        <f t="array" ref="F330">IF(OR(B330="", C330="", D330=""),"",IFERROR(INDEX('Data Tables'!F330:'Data Tables'!I1134, MATCH(1, (B330='Data Tables'!G330:G1134)*(J330='Data Tables'!F330:F1134)*(_xlfn.NUMBERVALUE(D330)&lt;=_xlfn.NUMBERVALUE('Data Tables'!I330:I1134)),0),3), "Error!"))</f>
        <v/>
      </c>
      <c r="G330" s="18" t="str" cm="1">
        <f t="array" ref="G330">IF(OR(B330="",C330="", E330=""),"",IFERROR(INDEX('Data Tables'!A330:D1778,MATCH(1,(B330='Data Tables'!B330:B1778)*(K330='Data Tables'!A330:A1778)*(_xlfn.NUMBERVALUE(E330)&lt;=_xlfn.NUMBERVALUE('Data Tables'!D330:D1778)),0),3),"Error!"))</f>
        <v/>
      </c>
      <c r="H330" s="18" t="str">
        <f>IF(OR(F330="Error!",G330="Error!"),"",IF(OR(B330="",C330="",D330="",E330=""),"",(F330+G330)/2))</f>
        <v/>
      </c>
      <c r="I330" s="14" t="str">
        <f>IF(H330="", "", IF(AND(H330&gt;=0.4, F330&gt;= 0.06,G330&gt;= 0.06), "Pass!", "Fail :("))</f>
        <v/>
      </c>
      <c r="J330" s="14" t="str">
        <f t="shared" si="10"/>
        <v/>
      </c>
      <c r="K330" s="14" t="str">
        <f t="shared" si="11"/>
        <v/>
      </c>
      <c r="L330" s="15" t="str">
        <f>IFERROR(IF(AND(H330&gt;=0.4,F330&gt;=0.06,G330&gt;=0.06),"",IF(AND(F330&lt;0.06, G330&gt;=0.06),"Does not meet minimum row standard",IF(AND(G330&lt;0.06, F330&gt;=0.06),"Does not meet minimum run standard",IF(AND(F330&lt;0.06, G330&lt;0.06), "Does not meet minimum standard", "Does not meet minimum average")))), "")</f>
        <v/>
      </c>
    </row>
    <row r="331" spans="6:12" x14ac:dyDescent="0.25">
      <c r="F331" s="18" t="str" cm="1">
        <f t="array" ref="F331">IF(OR(B331="", C331="", D331=""),"",IFERROR(INDEX('Data Tables'!F331:'Data Tables'!I1135, MATCH(1, (B331='Data Tables'!G331:G1135)*(J331='Data Tables'!F331:F1135)*(_xlfn.NUMBERVALUE(D331)&lt;=_xlfn.NUMBERVALUE('Data Tables'!I331:I1135)),0),3), "Error!"))</f>
        <v/>
      </c>
      <c r="G331" s="18" t="str" cm="1">
        <f t="array" ref="G331">IF(OR(B331="",C331="", E331=""),"",IFERROR(INDEX('Data Tables'!A331:D1779,MATCH(1,(B331='Data Tables'!B331:B1779)*(K331='Data Tables'!A331:A1779)*(_xlfn.NUMBERVALUE(E331)&lt;=_xlfn.NUMBERVALUE('Data Tables'!D331:D1779)),0),3),"Error!"))</f>
        <v/>
      </c>
      <c r="H331" s="18" t="str">
        <f>IF(OR(F331="Error!",G331="Error!"),"",IF(OR(B331="",C331="",D331="",E331=""),"",(F331+G331)/2))</f>
        <v/>
      </c>
      <c r="I331" s="14" t="str">
        <f>IF(H331="", "", IF(AND(H331&gt;=0.4, F331&gt;= 0.06,G331&gt;= 0.06), "Pass!", "Fail :("))</f>
        <v/>
      </c>
      <c r="J331" s="14" t="str">
        <f t="shared" si="10"/>
        <v/>
      </c>
      <c r="K331" s="14" t="str">
        <f t="shared" si="11"/>
        <v/>
      </c>
      <c r="L331" s="15" t="str">
        <f>IFERROR(IF(AND(H331&gt;=0.4,F331&gt;=0.06,G331&gt;=0.06),"",IF(AND(F331&lt;0.06, G331&gt;=0.06),"Does not meet minimum row standard",IF(AND(G331&lt;0.06, F331&gt;=0.06),"Does not meet minimum run standard",IF(AND(F331&lt;0.06, G331&lt;0.06), "Does not meet minimum standard", "Does not meet minimum average")))), "")</f>
        <v/>
      </c>
    </row>
    <row r="332" spans="6:12" x14ac:dyDescent="0.25">
      <c r="F332" s="18" t="str" cm="1">
        <f t="array" ref="F332">IF(OR(B332="", C332="", D332=""),"",IFERROR(INDEX('Data Tables'!F332:'Data Tables'!I1136, MATCH(1, (B332='Data Tables'!G332:G1136)*(J332='Data Tables'!F332:F1136)*(_xlfn.NUMBERVALUE(D332)&lt;=_xlfn.NUMBERVALUE('Data Tables'!I332:I1136)),0),3), "Error!"))</f>
        <v/>
      </c>
      <c r="G332" s="18" t="str" cm="1">
        <f t="array" ref="G332">IF(OR(B332="",C332="", E332=""),"",IFERROR(INDEX('Data Tables'!A332:D1780,MATCH(1,(B332='Data Tables'!B332:B1780)*(K332='Data Tables'!A332:A1780)*(_xlfn.NUMBERVALUE(E332)&lt;=_xlfn.NUMBERVALUE('Data Tables'!D332:D1780)),0),3),"Error!"))</f>
        <v/>
      </c>
      <c r="H332" s="18" t="str">
        <f>IF(OR(F332="Error!",G332="Error!"),"",IF(OR(B332="",C332="",D332="",E332=""),"",(F332+G332)/2))</f>
        <v/>
      </c>
      <c r="I332" s="14" t="str">
        <f>IF(H332="", "", IF(AND(H332&gt;=0.4, F332&gt;= 0.06,G332&gt;= 0.06), "Pass!", "Fail :("))</f>
        <v/>
      </c>
      <c r="J332" s="14" t="str">
        <f t="shared" si="10"/>
        <v/>
      </c>
      <c r="K332" s="14" t="str">
        <f t="shared" si="11"/>
        <v/>
      </c>
      <c r="L332" s="15" t="str">
        <f>IFERROR(IF(AND(H332&gt;=0.4,F332&gt;=0.06,G332&gt;=0.06),"",IF(AND(F332&lt;0.06, G332&gt;=0.06),"Does not meet minimum row standard",IF(AND(G332&lt;0.06, F332&gt;=0.06),"Does not meet minimum run standard",IF(AND(F332&lt;0.06, G332&lt;0.06), "Does not meet minimum standard", "Does not meet minimum average")))), "")</f>
        <v/>
      </c>
    </row>
    <row r="333" spans="6:12" x14ac:dyDescent="0.25">
      <c r="F333" s="18" t="str" cm="1">
        <f t="array" ref="F333">IF(OR(B333="", C333="", D333=""),"",IFERROR(INDEX('Data Tables'!F333:'Data Tables'!I1137, MATCH(1, (B333='Data Tables'!G333:G1137)*(J333='Data Tables'!F333:F1137)*(_xlfn.NUMBERVALUE(D333)&lt;=_xlfn.NUMBERVALUE('Data Tables'!I333:I1137)),0),3), "Error!"))</f>
        <v/>
      </c>
      <c r="G333" s="18" t="str" cm="1">
        <f t="array" ref="G333">IF(OR(B333="",C333="", E333=""),"",IFERROR(INDEX('Data Tables'!A333:D1781,MATCH(1,(B333='Data Tables'!B333:B1781)*(K333='Data Tables'!A333:A1781)*(_xlfn.NUMBERVALUE(E333)&lt;=_xlfn.NUMBERVALUE('Data Tables'!D333:D1781)),0),3),"Error!"))</f>
        <v/>
      </c>
      <c r="H333" s="18" t="str">
        <f>IF(OR(F333="Error!",G333="Error!"),"",IF(OR(B333="",C333="",D333="",E333=""),"",(F333+G333)/2))</f>
        <v/>
      </c>
      <c r="I333" s="14" t="str">
        <f>IF(H333="", "", IF(AND(H333&gt;=0.4, F333&gt;= 0.06,G333&gt;= 0.06), "Pass!", "Fail :("))</f>
        <v/>
      </c>
      <c r="J333" s="14" t="str">
        <f t="shared" si="10"/>
        <v/>
      </c>
      <c r="K333" s="14" t="str">
        <f t="shared" si="11"/>
        <v/>
      </c>
      <c r="L333" s="15" t="str">
        <f>IFERROR(IF(AND(H333&gt;=0.4,F333&gt;=0.06,G333&gt;=0.06),"",IF(AND(F333&lt;0.06, G333&gt;=0.06),"Does not meet minimum row standard",IF(AND(G333&lt;0.06, F333&gt;=0.06),"Does not meet minimum run standard",IF(AND(F333&lt;0.06, G333&lt;0.06), "Does not meet minimum standard", "Does not meet minimum average")))), "")</f>
        <v/>
      </c>
    </row>
    <row r="334" spans="6:12" x14ac:dyDescent="0.25">
      <c r="F334" s="18" t="str" cm="1">
        <f t="array" ref="F334">IF(OR(B334="", C334="", D334=""),"",IFERROR(INDEX('Data Tables'!F334:'Data Tables'!I1138, MATCH(1, (B334='Data Tables'!G334:G1138)*(J334='Data Tables'!F334:F1138)*(_xlfn.NUMBERVALUE(D334)&lt;=_xlfn.NUMBERVALUE('Data Tables'!I334:I1138)),0),3), "Error!"))</f>
        <v/>
      </c>
      <c r="G334" s="18" t="str" cm="1">
        <f t="array" ref="G334">IF(OR(B334="",C334="", E334=""),"",IFERROR(INDEX('Data Tables'!A334:D1782,MATCH(1,(B334='Data Tables'!B334:B1782)*(K334='Data Tables'!A334:A1782)*(_xlfn.NUMBERVALUE(E334)&lt;=_xlfn.NUMBERVALUE('Data Tables'!D334:D1782)),0),3),"Error!"))</f>
        <v/>
      </c>
      <c r="H334" s="18" t="str">
        <f>IF(OR(F334="Error!",G334="Error!"),"",IF(OR(B334="",C334="",D334="",E334=""),"",(F334+G334)/2))</f>
        <v/>
      </c>
      <c r="I334" s="14" t="str">
        <f>IF(H334="", "", IF(AND(H334&gt;=0.4, F334&gt;= 0.06,G334&gt;= 0.06), "Pass!", "Fail :("))</f>
        <v/>
      </c>
      <c r="J334" s="14" t="str">
        <f t="shared" si="10"/>
        <v/>
      </c>
      <c r="K334" s="14" t="str">
        <f t="shared" si="11"/>
        <v/>
      </c>
      <c r="L334" s="15" t="str">
        <f>IFERROR(IF(AND(H334&gt;=0.4,F334&gt;=0.06,G334&gt;=0.06),"",IF(AND(F334&lt;0.06, G334&gt;=0.06),"Does not meet minimum row standard",IF(AND(G334&lt;0.06, F334&gt;=0.06),"Does not meet minimum run standard",IF(AND(F334&lt;0.06, G334&lt;0.06), "Does not meet minimum standard", "Does not meet minimum average")))), "")</f>
        <v/>
      </c>
    </row>
    <row r="335" spans="6:12" x14ac:dyDescent="0.25">
      <c r="F335" s="18" t="str" cm="1">
        <f t="array" ref="F335">IF(OR(B335="", C335="", D335=""),"",IFERROR(INDEX('Data Tables'!F335:'Data Tables'!I1139, MATCH(1, (B335='Data Tables'!G335:G1139)*(J335='Data Tables'!F335:F1139)*(_xlfn.NUMBERVALUE(D335)&lt;=_xlfn.NUMBERVALUE('Data Tables'!I335:I1139)),0),3), "Error!"))</f>
        <v/>
      </c>
      <c r="G335" s="18" t="str" cm="1">
        <f t="array" ref="G335">IF(OR(B335="",C335="", E335=""),"",IFERROR(INDEX('Data Tables'!A335:D1783,MATCH(1,(B335='Data Tables'!B335:B1783)*(K335='Data Tables'!A335:A1783)*(_xlfn.NUMBERVALUE(E335)&lt;=_xlfn.NUMBERVALUE('Data Tables'!D335:D1783)),0),3),"Error!"))</f>
        <v/>
      </c>
      <c r="H335" s="18" t="str">
        <f>IF(OR(F335="Error!",G335="Error!"),"",IF(OR(B335="",C335="",D335="",E335=""),"",(F335+G335)/2))</f>
        <v/>
      </c>
      <c r="I335" s="14" t="str">
        <f>IF(H335="", "", IF(AND(H335&gt;=0.4, F335&gt;= 0.06,G335&gt;= 0.06), "Pass!", "Fail :("))</f>
        <v/>
      </c>
      <c r="J335" s="14" t="str">
        <f t="shared" si="10"/>
        <v/>
      </c>
      <c r="K335" s="14" t="str">
        <f t="shared" si="11"/>
        <v/>
      </c>
      <c r="L335" s="15" t="str">
        <f>IFERROR(IF(AND(H335&gt;=0.4,F335&gt;=0.06,G335&gt;=0.06),"",IF(AND(F335&lt;0.06, G335&gt;=0.06),"Does not meet minimum row standard",IF(AND(G335&lt;0.06, F335&gt;=0.06),"Does not meet minimum run standard",IF(AND(F335&lt;0.06, G335&lt;0.06), "Does not meet minimum standard", "Does not meet minimum average")))), "")</f>
        <v/>
      </c>
    </row>
    <row r="336" spans="6:12" x14ac:dyDescent="0.25">
      <c r="F336" s="18" t="str" cm="1">
        <f t="array" ref="F336">IF(OR(B336="", C336="", D336=""),"",IFERROR(INDEX('Data Tables'!F336:'Data Tables'!I1140, MATCH(1, (B336='Data Tables'!G336:G1140)*(J336='Data Tables'!F336:F1140)*(_xlfn.NUMBERVALUE(D336)&lt;=_xlfn.NUMBERVALUE('Data Tables'!I336:I1140)),0),3), "Error!"))</f>
        <v/>
      </c>
      <c r="G336" s="18" t="str" cm="1">
        <f t="array" ref="G336">IF(OR(B336="",C336="", E336=""),"",IFERROR(INDEX('Data Tables'!A336:D1784,MATCH(1,(B336='Data Tables'!B336:B1784)*(K336='Data Tables'!A336:A1784)*(_xlfn.NUMBERVALUE(E336)&lt;=_xlfn.NUMBERVALUE('Data Tables'!D336:D1784)),0),3),"Error!"))</f>
        <v/>
      </c>
      <c r="H336" s="18" t="str">
        <f>IF(OR(F336="Error!",G336="Error!"),"",IF(OR(B336="",C336="",D336="",E336=""),"",(F336+G336)/2))</f>
        <v/>
      </c>
      <c r="I336" s="14" t="str">
        <f>IF(H336="", "", IF(AND(H336&gt;=0.4, F336&gt;= 0.06,G336&gt;= 0.06), "Pass!", "Fail :("))</f>
        <v/>
      </c>
      <c r="J336" s="14" t="str">
        <f t="shared" si="10"/>
        <v/>
      </c>
      <c r="K336" s="14" t="str">
        <f t="shared" si="11"/>
        <v/>
      </c>
      <c r="L336" s="15" t="str">
        <f>IFERROR(IF(AND(H336&gt;=0.4,F336&gt;=0.06,G336&gt;=0.06),"",IF(AND(F336&lt;0.06, G336&gt;=0.06),"Does not meet minimum row standard",IF(AND(G336&lt;0.06, F336&gt;=0.06),"Does not meet minimum run standard",IF(AND(F336&lt;0.06, G336&lt;0.06), "Does not meet minimum standard", "Does not meet minimum average")))), "")</f>
        <v/>
      </c>
    </row>
    <row r="337" spans="6:12" x14ac:dyDescent="0.25">
      <c r="F337" s="18" t="str" cm="1">
        <f t="array" ref="F337">IF(OR(B337="", C337="", D337=""),"",IFERROR(INDEX('Data Tables'!F337:'Data Tables'!I1141, MATCH(1, (B337='Data Tables'!G337:G1141)*(J337='Data Tables'!F337:F1141)*(_xlfn.NUMBERVALUE(D337)&lt;=_xlfn.NUMBERVALUE('Data Tables'!I337:I1141)),0),3), "Error!"))</f>
        <v/>
      </c>
      <c r="G337" s="18" t="str" cm="1">
        <f t="array" ref="G337">IF(OR(B337="",C337="", E337=""),"",IFERROR(INDEX('Data Tables'!A337:D1785,MATCH(1,(B337='Data Tables'!B337:B1785)*(K337='Data Tables'!A337:A1785)*(_xlfn.NUMBERVALUE(E337)&lt;=_xlfn.NUMBERVALUE('Data Tables'!D337:D1785)),0),3),"Error!"))</f>
        <v/>
      </c>
      <c r="H337" s="18" t="str">
        <f>IF(OR(F337="Error!",G337="Error!"),"",IF(OR(B337="",C337="",D337="",E337=""),"",(F337+G337)/2))</f>
        <v/>
      </c>
      <c r="I337" s="14" t="str">
        <f>IF(H337="", "", IF(AND(H337&gt;=0.4, F337&gt;= 0.06,G337&gt;= 0.06), "Pass!", "Fail :("))</f>
        <v/>
      </c>
      <c r="J337" s="14" t="str">
        <f t="shared" si="10"/>
        <v/>
      </c>
      <c r="K337" s="14" t="str">
        <f t="shared" si="11"/>
        <v/>
      </c>
      <c r="L337" s="15" t="str">
        <f>IFERROR(IF(AND(H337&gt;=0.4,F337&gt;=0.06,G337&gt;=0.06),"",IF(AND(F337&lt;0.06, G337&gt;=0.06),"Does not meet minimum row standard",IF(AND(G337&lt;0.06, F337&gt;=0.06),"Does not meet minimum run standard",IF(AND(F337&lt;0.06, G337&lt;0.06), "Does not meet minimum standard", "Does not meet minimum average")))), "")</f>
        <v/>
      </c>
    </row>
    <row r="338" spans="6:12" x14ac:dyDescent="0.25">
      <c r="F338" s="18" t="str" cm="1">
        <f t="array" ref="F338">IF(OR(B338="", C338="", D338=""),"",IFERROR(INDEX('Data Tables'!F338:'Data Tables'!I1142, MATCH(1, (B338='Data Tables'!G338:G1142)*(J338='Data Tables'!F338:F1142)*(_xlfn.NUMBERVALUE(D338)&lt;=_xlfn.NUMBERVALUE('Data Tables'!I338:I1142)),0),3), "Error!"))</f>
        <v/>
      </c>
      <c r="G338" s="18" t="str" cm="1">
        <f t="array" ref="G338">IF(OR(B338="",C338="", E338=""),"",IFERROR(INDEX('Data Tables'!A338:D1786,MATCH(1,(B338='Data Tables'!B338:B1786)*(K338='Data Tables'!A338:A1786)*(_xlfn.NUMBERVALUE(E338)&lt;=_xlfn.NUMBERVALUE('Data Tables'!D338:D1786)),0),3),"Error!"))</f>
        <v/>
      </c>
      <c r="H338" s="18" t="str">
        <f>IF(OR(F338="Error!",G338="Error!"),"",IF(OR(B338="",C338="",D338="",E338=""),"",(F338+G338)/2))</f>
        <v/>
      </c>
      <c r="I338" s="14" t="str">
        <f>IF(H338="", "", IF(AND(H338&gt;=0.4, F338&gt;= 0.06,G338&gt;= 0.06), "Pass!", "Fail :("))</f>
        <v/>
      </c>
      <c r="J338" s="14" t="str">
        <f t="shared" si="10"/>
        <v/>
      </c>
      <c r="K338" s="14" t="str">
        <f t="shared" si="11"/>
        <v/>
      </c>
      <c r="L338" s="15" t="str">
        <f>IFERROR(IF(AND(H338&gt;=0.4,F338&gt;=0.06,G338&gt;=0.06),"",IF(AND(F338&lt;0.06, G338&gt;=0.06),"Does not meet minimum row standard",IF(AND(G338&lt;0.06, F338&gt;=0.06),"Does not meet minimum run standard",IF(AND(F338&lt;0.06, G338&lt;0.06), "Does not meet minimum standard", "Does not meet minimum average")))), "")</f>
        <v/>
      </c>
    </row>
    <row r="339" spans="6:12" x14ac:dyDescent="0.25">
      <c r="F339" s="18" t="str" cm="1">
        <f t="array" ref="F339">IF(OR(B339="", C339="", D339=""),"",IFERROR(INDEX('Data Tables'!F339:'Data Tables'!I1143, MATCH(1, (B339='Data Tables'!G339:G1143)*(J339='Data Tables'!F339:F1143)*(_xlfn.NUMBERVALUE(D339)&lt;=_xlfn.NUMBERVALUE('Data Tables'!I339:I1143)),0),3), "Error!"))</f>
        <v/>
      </c>
      <c r="G339" s="18" t="str" cm="1">
        <f t="array" ref="G339">IF(OR(B339="",C339="", E339=""),"",IFERROR(INDEX('Data Tables'!A339:D1787,MATCH(1,(B339='Data Tables'!B339:B1787)*(K339='Data Tables'!A339:A1787)*(_xlfn.NUMBERVALUE(E339)&lt;=_xlfn.NUMBERVALUE('Data Tables'!D339:D1787)),0),3),"Error!"))</f>
        <v/>
      </c>
      <c r="H339" s="18" t="str">
        <f>IF(OR(F339="Error!",G339="Error!"),"",IF(OR(B339="",C339="",D339="",E339=""),"",(F339+G339)/2))</f>
        <v/>
      </c>
      <c r="I339" s="14" t="str">
        <f>IF(H339="", "", IF(AND(H339&gt;=0.4, F339&gt;= 0.06,G339&gt;= 0.06), "Pass!", "Fail :("))</f>
        <v/>
      </c>
      <c r="J339" s="14" t="str">
        <f t="shared" si="10"/>
        <v/>
      </c>
      <c r="K339" s="14" t="str">
        <f t="shared" si="11"/>
        <v/>
      </c>
      <c r="L339" s="15" t="str">
        <f>IFERROR(IF(AND(H339&gt;=0.4,F339&gt;=0.06,G339&gt;=0.06),"",IF(AND(F339&lt;0.06, G339&gt;=0.06),"Does not meet minimum row standard",IF(AND(G339&lt;0.06, F339&gt;=0.06),"Does not meet minimum run standard",IF(AND(F339&lt;0.06, G339&lt;0.06), "Does not meet minimum standard", "Does not meet minimum average")))), "")</f>
        <v/>
      </c>
    </row>
    <row r="340" spans="6:12" x14ac:dyDescent="0.25">
      <c r="F340" s="18" t="str" cm="1">
        <f t="array" ref="F340">IF(OR(B340="", C340="", D340=""),"",IFERROR(INDEX('Data Tables'!F340:'Data Tables'!I1144, MATCH(1, (B340='Data Tables'!G340:G1144)*(J340='Data Tables'!F340:F1144)*(_xlfn.NUMBERVALUE(D340)&lt;=_xlfn.NUMBERVALUE('Data Tables'!I340:I1144)),0),3), "Error!"))</f>
        <v/>
      </c>
      <c r="G340" s="18" t="str" cm="1">
        <f t="array" ref="G340">IF(OR(B340="",C340="", E340=""),"",IFERROR(INDEX('Data Tables'!A340:D1788,MATCH(1,(B340='Data Tables'!B340:B1788)*(K340='Data Tables'!A340:A1788)*(_xlfn.NUMBERVALUE(E340)&lt;=_xlfn.NUMBERVALUE('Data Tables'!D340:D1788)),0),3),"Error!"))</f>
        <v/>
      </c>
      <c r="H340" s="18" t="str">
        <f>IF(OR(F340="Error!",G340="Error!"),"",IF(OR(B340="",C340="",D340="",E340=""),"",(F340+G340)/2))</f>
        <v/>
      </c>
      <c r="I340" s="14" t="str">
        <f>IF(H340="", "", IF(AND(H340&gt;=0.4, F340&gt;= 0.06,G340&gt;= 0.06), "Pass!", "Fail :("))</f>
        <v/>
      </c>
      <c r="J340" s="14" t="str">
        <f t="shared" si="10"/>
        <v/>
      </c>
      <c r="K340" s="14" t="str">
        <f t="shared" si="11"/>
        <v/>
      </c>
      <c r="L340" s="15" t="str">
        <f>IFERROR(IF(AND(H340&gt;=0.4,F340&gt;=0.06,G340&gt;=0.06),"",IF(AND(F340&lt;0.06, G340&gt;=0.06),"Does not meet minimum row standard",IF(AND(G340&lt;0.06, F340&gt;=0.06),"Does not meet minimum run standard",IF(AND(F340&lt;0.06, G340&lt;0.06), "Does not meet minimum standard", "Does not meet minimum average")))), "")</f>
        <v/>
      </c>
    </row>
    <row r="341" spans="6:12" x14ac:dyDescent="0.25">
      <c r="F341" s="18" t="str" cm="1">
        <f t="array" ref="F341">IF(OR(B341="", C341="", D341=""),"",IFERROR(INDEX('Data Tables'!F341:'Data Tables'!I1145, MATCH(1, (B341='Data Tables'!G341:G1145)*(J341='Data Tables'!F341:F1145)*(_xlfn.NUMBERVALUE(D341)&lt;=_xlfn.NUMBERVALUE('Data Tables'!I341:I1145)),0),3), "Error!"))</f>
        <v/>
      </c>
      <c r="G341" s="18" t="str" cm="1">
        <f t="array" ref="G341">IF(OR(B341="",C341="", E341=""),"",IFERROR(INDEX('Data Tables'!A341:D1789,MATCH(1,(B341='Data Tables'!B341:B1789)*(K341='Data Tables'!A341:A1789)*(_xlfn.NUMBERVALUE(E341)&lt;=_xlfn.NUMBERVALUE('Data Tables'!D341:D1789)),0),3),"Error!"))</f>
        <v/>
      </c>
      <c r="H341" s="18" t="str">
        <f>IF(OR(F341="Error!",G341="Error!"),"",IF(OR(B341="",C341="",D341="",E341=""),"",(F341+G341)/2))</f>
        <v/>
      </c>
      <c r="I341" s="14" t="str">
        <f>IF(H341="", "", IF(AND(H341&gt;=0.4, F341&gt;= 0.06,G341&gt;= 0.06), "Pass!", "Fail :("))</f>
        <v/>
      </c>
      <c r="J341" s="14" t="str">
        <f t="shared" si="10"/>
        <v/>
      </c>
      <c r="K341" s="14" t="str">
        <f t="shared" si="11"/>
        <v/>
      </c>
      <c r="L341" s="15" t="str">
        <f>IFERROR(IF(AND(H341&gt;=0.4,F341&gt;=0.06,G341&gt;=0.06),"",IF(AND(F341&lt;0.06, G341&gt;=0.06),"Does not meet minimum row standard",IF(AND(G341&lt;0.06, F341&gt;=0.06),"Does not meet minimum run standard",IF(AND(F341&lt;0.06, G341&lt;0.06), "Does not meet minimum standard", "Does not meet minimum average")))), "")</f>
        <v/>
      </c>
    </row>
    <row r="342" spans="6:12" x14ac:dyDescent="0.25">
      <c r="F342" s="18" t="str" cm="1">
        <f t="array" ref="F342">IF(OR(B342="", C342="", D342=""),"",IFERROR(INDEX('Data Tables'!F342:'Data Tables'!I1146, MATCH(1, (B342='Data Tables'!G342:G1146)*(J342='Data Tables'!F342:F1146)*(_xlfn.NUMBERVALUE(D342)&lt;=_xlfn.NUMBERVALUE('Data Tables'!I342:I1146)),0),3), "Error!"))</f>
        <v/>
      </c>
      <c r="G342" s="18" t="str" cm="1">
        <f t="array" ref="G342">IF(OR(B342="",C342="", E342=""),"",IFERROR(INDEX('Data Tables'!A342:D1790,MATCH(1,(B342='Data Tables'!B342:B1790)*(K342='Data Tables'!A342:A1790)*(_xlfn.NUMBERVALUE(E342)&lt;=_xlfn.NUMBERVALUE('Data Tables'!D342:D1790)),0),3),"Error!"))</f>
        <v/>
      </c>
      <c r="H342" s="18" t="str">
        <f>IF(OR(F342="Error!",G342="Error!"),"",IF(OR(B342="",C342="",D342="",E342=""),"",(F342+G342)/2))</f>
        <v/>
      </c>
      <c r="I342" s="14" t="str">
        <f>IF(H342="", "", IF(AND(H342&gt;=0.4, F342&gt;= 0.06,G342&gt;= 0.06), "Pass!", "Fail :("))</f>
        <v/>
      </c>
      <c r="J342" s="14" t="str">
        <f t="shared" si="10"/>
        <v/>
      </c>
      <c r="K342" s="14" t="str">
        <f t="shared" si="11"/>
        <v/>
      </c>
      <c r="L342" s="15" t="str">
        <f>IFERROR(IF(AND(H342&gt;=0.4,F342&gt;=0.06,G342&gt;=0.06),"",IF(AND(F342&lt;0.06, G342&gt;=0.06),"Does not meet minimum row standard",IF(AND(G342&lt;0.06, F342&gt;=0.06),"Does not meet minimum run standard",IF(AND(F342&lt;0.06, G342&lt;0.06), "Does not meet minimum standard", "Does not meet minimum average")))), "")</f>
        <v/>
      </c>
    </row>
    <row r="343" spans="6:12" x14ac:dyDescent="0.25">
      <c r="F343" s="18" t="str" cm="1">
        <f t="array" ref="F343">IF(OR(B343="", C343="", D343=""),"",IFERROR(INDEX('Data Tables'!F343:'Data Tables'!I1147, MATCH(1, (B343='Data Tables'!G343:G1147)*(J343='Data Tables'!F343:F1147)*(_xlfn.NUMBERVALUE(D343)&lt;=_xlfn.NUMBERVALUE('Data Tables'!I343:I1147)),0),3), "Error!"))</f>
        <v/>
      </c>
      <c r="G343" s="18" t="str" cm="1">
        <f t="array" ref="G343">IF(OR(B343="",C343="", E343=""),"",IFERROR(INDEX('Data Tables'!A343:D1791,MATCH(1,(B343='Data Tables'!B343:B1791)*(K343='Data Tables'!A343:A1791)*(_xlfn.NUMBERVALUE(E343)&lt;=_xlfn.NUMBERVALUE('Data Tables'!D343:D1791)),0),3),"Error!"))</f>
        <v/>
      </c>
      <c r="H343" s="18" t="str">
        <f>IF(OR(F343="Error!",G343="Error!"),"",IF(OR(B343="",C343="",D343="",E343=""),"",(F343+G343)/2))</f>
        <v/>
      </c>
      <c r="I343" s="14" t="str">
        <f>IF(H343="", "", IF(AND(H343&gt;=0.4, F343&gt;= 0.06,G343&gt;= 0.06), "Pass!", "Fail :("))</f>
        <v/>
      </c>
      <c r="J343" s="14" t="str">
        <f t="shared" si="10"/>
        <v/>
      </c>
      <c r="K343" s="14" t="str">
        <f t="shared" si="11"/>
        <v/>
      </c>
      <c r="L343" s="15" t="str">
        <f>IFERROR(IF(AND(H343&gt;=0.4,F343&gt;=0.06,G343&gt;=0.06),"",IF(AND(F343&lt;0.06, G343&gt;=0.06),"Does not meet minimum row standard",IF(AND(G343&lt;0.06, F343&gt;=0.06),"Does not meet minimum run standard",IF(AND(F343&lt;0.06, G343&lt;0.06), "Does not meet minimum standard", "Does not meet minimum average")))), "")</f>
        <v/>
      </c>
    </row>
    <row r="344" spans="6:12" x14ac:dyDescent="0.25">
      <c r="F344" s="18" t="str" cm="1">
        <f t="array" ref="F344">IF(OR(B344="", C344="", D344=""),"",IFERROR(INDEX('Data Tables'!F344:'Data Tables'!I1148, MATCH(1, (B344='Data Tables'!G344:G1148)*(J344='Data Tables'!F344:F1148)*(_xlfn.NUMBERVALUE(D344)&lt;=_xlfn.NUMBERVALUE('Data Tables'!I344:I1148)),0),3), "Error!"))</f>
        <v/>
      </c>
      <c r="G344" s="18" t="str" cm="1">
        <f t="array" ref="G344">IF(OR(B344="",C344="", E344=""),"",IFERROR(INDEX('Data Tables'!A344:D1792,MATCH(1,(B344='Data Tables'!B344:B1792)*(K344='Data Tables'!A344:A1792)*(_xlfn.NUMBERVALUE(E344)&lt;=_xlfn.NUMBERVALUE('Data Tables'!D344:D1792)),0),3),"Error!"))</f>
        <v/>
      </c>
      <c r="H344" s="18" t="str">
        <f>IF(OR(F344="Error!",G344="Error!"),"",IF(OR(B344="",C344="",D344="",E344=""),"",(F344+G344)/2))</f>
        <v/>
      </c>
      <c r="I344" s="14" t="str">
        <f>IF(H344="", "", IF(AND(H344&gt;=0.4, F344&gt;= 0.06,G344&gt;= 0.06), "Pass!", "Fail :("))</f>
        <v/>
      </c>
      <c r="J344" s="14" t="str">
        <f t="shared" si="10"/>
        <v/>
      </c>
      <c r="K344" s="14" t="str">
        <f t="shared" si="11"/>
        <v/>
      </c>
      <c r="L344" s="15" t="str">
        <f>IFERROR(IF(AND(H344&gt;=0.4,F344&gt;=0.06,G344&gt;=0.06),"",IF(AND(F344&lt;0.06, G344&gt;=0.06),"Does not meet minimum row standard",IF(AND(G344&lt;0.06, F344&gt;=0.06),"Does not meet minimum run standard",IF(AND(F344&lt;0.06, G344&lt;0.06), "Does not meet minimum standard", "Does not meet minimum average")))), "")</f>
        <v/>
      </c>
    </row>
    <row r="345" spans="6:12" x14ac:dyDescent="0.25">
      <c r="F345" s="18" t="str" cm="1">
        <f t="array" ref="F345">IF(OR(B345="", C345="", D345=""),"",IFERROR(INDEX('Data Tables'!F345:'Data Tables'!I1149, MATCH(1, (B345='Data Tables'!G345:G1149)*(J345='Data Tables'!F345:F1149)*(_xlfn.NUMBERVALUE(D345)&lt;=_xlfn.NUMBERVALUE('Data Tables'!I345:I1149)),0),3), "Error!"))</f>
        <v/>
      </c>
      <c r="G345" s="18" t="str" cm="1">
        <f t="array" ref="G345">IF(OR(B345="",C345="", E345=""),"",IFERROR(INDEX('Data Tables'!A345:D1793,MATCH(1,(B345='Data Tables'!B345:B1793)*(K345='Data Tables'!A345:A1793)*(_xlfn.NUMBERVALUE(E345)&lt;=_xlfn.NUMBERVALUE('Data Tables'!D345:D1793)),0),3),"Error!"))</f>
        <v/>
      </c>
      <c r="H345" s="18" t="str">
        <f>IF(OR(F345="Error!",G345="Error!"),"",IF(OR(B345="",C345="",D345="",E345=""),"",(F345+G345)/2))</f>
        <v/>
      </c>
      <c r="I345" s="14" t="str">
        <f>IF(H345="", "", IF(AND(H345&gt;=0.4, F345&gt;= 0.06,G345&gt;= 0.06), "Pass!", "Fail :("))</f>
        <v/>
      </c>
      <c r="J345" s="14" t="str">
        <f t="shared" si="10"/>
        <v/>
      </c>
      <c r="K345" s="14" t="str">
        <f t="shared" si="11"/>
        <v/>
      </c>
      <c r="L345" s="15" t="str">
        <f>IFERROR(IF(AND(H345&gt;=0.4,F345&gt;=0.06,G345&gt;=0.06),"",IF(AND(F345&lt;0.06, G345&gt;=0.06),"Does not meet minimum row standard",IF(AND(G345&lt;0.06, F345&gt;=0.06),"Does not meet minimum run standard",IF(AND(F345&lt;0.06, G345&lt;0.06), "Does not meet minimum standard", "Does not meet minimum average")))), "")</f>
        <v/>
      </c>
    </row>
    <row r="346" spans="6:12" x14ac:dyDescent="0.25">
      <c r="F346" s="18" t="str" cm="1">
        <f t="array" ref="F346">IF(OR(B346="", C346="", D346=""),"",IFERROR(INDEX('Data Tables'!F346:'Data Tables'!I1150, MATCH(1, (B346='Data Tables'!G346:G1150)*(J346='Data Tables'!F346:F1150)*(_xlfn.NUMBERVALUE(D346)&lt;=_xlfn.NUMBERVALUE('Data Tables'!I346:I1150)),0),3), "Error!"))</f>
        <v/>
      </c>
      <c r="G346" s="18" t="str" cm="1">
        <f t="array" ref="G346">IF(OR(B346="",C346="", E346=""),"",IFERROR(INDEX('Data Tables'!A346:D1794,MATCH(1,(B346='Data Tables'!B346:B1794)*(K346='Data Tables'!A346:A1794)*(_xlfn.NUMBERVALUE(E346)&lt;=_xlfn.NUMBERVALUE('Data Tables'!D346:D1794)),0),3),"Error!"))</f>
        <v/>
      </c>
      <c r="H346" s="18" t="str">
        <f>IF(OR(F346="Error!",G346="Error!"),"",IF(OR(B346="",C346="",D346="",E346=""),"",(F346+G346)/2))</f>
        <v/>
      </c>
      <c r="I346" s="14" t="str">
        <f>IF(H346="", "", IF(AND(H346&gt;=0.4, F346&gt;= 0.06,G346&gt;= 0.06), "Pass!", "Fail :("))</f>
        <v/>
      </c>
      <c r="J346" s="14" t="str">
        <f t="shared" si="10"/>
        <v/>
      </c>
      <c r="K346" s="14" t="str">
        <f t="shared" si="11"/>
        <v/>
      </c>
      <c r="L346" s="15" t="str">
        <f>IFERROR(IF(AND(H346&gt;=0.4,F346&gt;=0.06,G346&gt;=0.06),"",IF(AND(F346&lt;0.06, G346&gt;=0.06),"Does not meet minimum row standard",IF(AND(G346&lt;0.06, F346&gt;=0.06),"Does not meet minimum run standard",IF(AND(F346&lt;0.06, G346&lt;0.06), "Does not meet minimum standard", "Does not meet minimum average")))), "")</f>
        <v/>
      </c>
    </row>
    <row r="347" spans="6:12" x14ac:dyDescent="0.25">
      <c r="F347" s="18" t="str" cm="1">
        <f t="array" ref="F347">IF(OR(B347="", C347="", D347=""),"",IFERROR(INDEX('Data Tables'!F347:'Data Tables'!I1151, MATCH(1, (B347='Data Tables'!G347:G1151)*(J347='Data Tables'!F347:F1151)*(_xlfn.NUMBERVALUE(D347)&lt;=_xlfn.NUMBERVALUE('Data Tables'!I347:I1151)),0),3), "Error!"))</f>
        <v/>
      </c>
      <c r="G347" s="18" t="str" cm="1">
        <f t="array" ref="G347">IF(OR(B347="",C347="", E347=""),"",IFERROR(INDEX('Data Tables'!A347:D1795,MATCH(1,(B347='Data Tables'!B347:B1795)*(K347='Data Tables'!A347:A1795)*(_xlfn.NUMBERVALUE(E347)&lt;=_xlfn.NUMBERVALUE('Data Tables'!D347:D1795)),0),3),"Error!"))</f>
        <v/>
      </c>
      <c r="H347" s="18" t="str">
        <f>IF(OR(F347="Error!",G347="Error!"),"",IF(OR(B347="",C347="",D347="",E347=""),"",(F347+G347)/2))</f>
        <v/>
      </c>
      <c r="I347" s="14" t="str">
        <f>IF(H347="", "", IF(AND(H347&gt;=0.4, F347&gt;= 0.06,G347&gt;= 0.06), "Pass!", "Fail :("))</f>
        <v/>
      </c>
      <c r="J347" s="14" t="str">
        <f t="shared" si="10"/>
        <v/>
      </c>
      <c r="K347" s="14" t="str">
        <f t="shared" si="11"/>
        <v/>
      </c>
      <c r="L347" s="15" t="str">
        <f>IFERROR(IF(AND(H347&gt;=0.4,F347&gt;=0.06,G347&gt;=0.06),"",IF(AND(F347&lt;0.06, G347&gt;=0.06),"Does not meet minimum row standard",IF(AND(G347&lt;0.06, F347&gt;=0.06),"Does not meet minimum run standard",IF(AND(F347&lt;0.06, G347&lt;0.06), "Does not meet minimum standard", "Does not meet minimum average")))), "")</f>
        <v/>
      </c>
    </row>
    <row r="348" spans="6:12" x14ac:dyDescent="0.25">
      <c r="F348" s="18" t="str" cm="1">
        <f t="array" ref="F348">IF(OR(B348="", C348="", D348=""),"",IFERROR(INDEX('Data Tables'!F348:'Data Tables'!I1152, MATCH(1, (B348='Data Tables'!G348:G1152)*(J348='Data Tables'!F348:F1152)*(_xlfn.NUMBERVALUE(D348)&lt;=_xlfn.NUMBERVALUE('Data Tables'!I348:I1152)),0),3), "Error!"))</f>
        <v/>
      </c>
      <c r="G348" s="18" t="str" cm="1">
        <f t="array" ref="G348">IF(OR(B348="",C348="", E348=""),"",IFERROR(INDEX('Data Tables'!A348:D1796,MATCH(1,(B348='Data Tables'!B348:B1796)*(K348='Data Tables'!A348:A1796)*(_xlfn.NUMBERVALUE(E348)&lt;=_xlfn.NUMBERVALUE('Data Tables'!D348:D1796)),0),3),"Error!"))</f>
        <v/>
      </c>
      <c r="H348" s="18" t="str">
        <f>IF(OR(F348="Error!",G348="Error!"),"",IF(OR(B348="",C348="",D348="",E348=""),"",(F348+G348)/2))</f>
        <v/>
      </c>
      <c r="I348" s="14" t="str">
        <f>IF(H348="", "", IF(AND(H348&gt;=0.4, F348&gt;= 0.06,G348&gt;= 0.06), "Pass!", "Fail :("))</f>
        <v/>
      </c>
      <c r="J348" s="14" t="str">
        <f t="shared" si="10"/>
        <v/>
      </c>
      <c r="K348" s="14" t="str">
        <f t="shared" si="11"/>
        <v/>
      </c>
      <c r="L348" s="15" t="str">
        <f>IFERROR(IF(AND(H348&gt;=0.4,F348&gt;=0.06,G348&gt;=0.06),"",IF(AND(F348&lt;0.06, G348&gt;=0.06),"Does not meet minimum row standard",IF(AND(G348&lt;0.06, F348&gt;=0.06),"Does not meet minimum run standard",IF(AND(F348&lt;0.06, G348&lt;0.06), "Does not meet minimum standard", "Does not meet minimum average")))), "")</f>
        <v/>
      </c>
    </row>
    <row r="349" spans="6:12" x14ac:dyDescent="0.25">
      <c r="F349" s="18" t="str" cm="1">
        <f t="array" ref="F349">IF(OR(B349="", C349="", D349=""),"",IFERROR(INDEX('Data Tables'!F349:'Data Tables'!I1153, MATCH(1, (B349='Data Tables'!G349:G1153)*(J349='Data Tables'!F349:F1153)*(_xlfn.NUMBERVALUE(D349)&lt;=_xlfn.NUMBERVALUE('Data Tables'!I349:I1153)),0),3), "Error!"))</f>
        <v/>
      </c>
      <c r="G349" s="18" t="str" cm="1">
        <f t="array" ref="G349">IF(OR(B349="",C349="", E349=""),"",IFERROR(INDEX('Data Tables'!A349:D1797,MATCH(1,(B349='Data Tables'!B349:B1797)*(K349='Data Tables'!A349:A1797)*(_xlfn.NUMBERVALUE(E349)&lt;=_xlfn.NUMBERVALUE('Data Tables'!D349:D1797)),0),3),"Error!"))</f>
        <v/>
      </c>
      <c r="H349" s="18" t="str">
        <f>IF(OR(F349="Error!",G349="Error!"),"",IF(OR(B349="",C349="",D349="",E349=""),"",(F349+G349)/2))</f>
        <v/>
      </c>
      <c r="I349" s="14" t="str">
        <f>IF(H349="", "", IF(AND(H349&gt;=0.4, F349&gt;= 0.06,G349&gt;= 0.06), "Pass!", "Fail :("))</f>
        <v/>
      </c>
      <c r="J349" s="14" t="str">
        <f t="shared" si="10"/>
        <v/>
      </c>
      <c r="K349" s="14" t="str">
        <f t="shared" si="11"/>
        <v/>
      </c>
      <c r="L349" s="15" t="str">
        <f>IFERROR(IF(AND(H349&gt;=0.4,F349&gt;=0.06,G349&gt;=0.06),"",IF(AND(F349&lt;0.06, G349&gt;=0.06),"Does not meet minimum row standard",IF(AND(G349&lt;0.06, F349&gt;=0.06),"Does not meet minimum run standard",IF(AND(F349&lt;0.06, G349&lt;0.06), "Does not meet minimum standard", "Does not meet minimum average")))), "")</f>
        <v/>
      </c>
    </row>
    <row r="350" spans="6:12" x14ac:dyDescent="0.25">
      <c r="F350" s="18" t="str" cm="1">
        <f t="array" ref="F350">IF(OR(B350="", C350="", D350=""),"",IFERROR(INDEX('Data Tables'!F350:'Data Tables'!I1154, MATCH(1, (B350='Data Tables'!G350:G1154)*(J350='Data Tables'!F350:F1154)*(_xlfn.NUMBERVALUE(D350)&lt;=_xlfn.NUMBERVALUE('Data Tables'!I350:I1154)),0),3), "Error!"))</f>
        <v/>
      </c>
      <c r="G350" s="18" t="str" cm="1">
        <f t="array" ref="G350">IF(OR(B350="",C350="", E350=""),"",IFERROR(INDEX('Data Tables'!A350:D1798,MATCH(1,(B350='Data Tables'!B350:B1798)*(K350='Data Tables'!A350:A1798)*(_xlfn.NUMBERVALUE(E350)&lt;=_xlfn.NUMBERVALUE('Data Tables'!D350:D1798)),0),3),"Error!"))</f>
        <v/>
      </c>
      <c r="H350" s="18" t="str">
        <f>IF(OR(F350="Error!",G350="Error!"),"",IF(OR(B350="",C350="",D350="",E350=""),"",(F350+G350)/2))</f>
        <v/>
      </c>
      <c r="I350" s="14" t="str">
        <f>IF(H350="", "", IF(AND(H350&gt;=0.4, F350&gt;= 0.06,G350&gt;= 0.06), "Pass!", "Fail :("))</f>
        <v/>
      </c>
      <c r="J350" s="14" t="str">
        <f t="shared" si="10"/>
        <v/>
      </c>
      <c r="K350" s="14" t="str">
        <f t="shared" si="11"/>
        <v/>
      </c>
      <c r="L350" s="15" t="str">
        <f>IFERROR(IF(AND(H350&gt;=0.4,F350&gt;=0.06,G350&gt;=0.06),"",IF(AND(F350&lt;0.06, G350&gt;=0.06),"Does not meet minimum row standard",IF(AND(G350&lt;0.06, F350&gt;=0.06),"Does not meet minimum run standard",IF(AND(F350&lt;0.06, G350&lt;0.06), "Does not meet minimum standard", "Does not meet minimum average")))), "")</f>
        <v/>
      </c>
    </row>
    <row r="351" spans="6:12" x14ac:dyDescent="0.25">
      <c r="F351" s="18" t="str" cm="1">
        <f t="array" ref="F351">IF(OR(B351="", C351="", D351=""),"",IFERROR(INDEX('Data Tables'!F351:'Data Tables'!I1155, MATCH(1, (B351='Data Tables'!G351:G1155)*(J351='Data Tables'!F351:F1155)*(_xlfn.NUMBERVALUE(D351)&lt;=_xlfn.NUMBERVALUE('Data Tables'!I351:I1155)),0),3), "Error!"))</f>
        <v/>
      </c>
      <c r="G351" s="18" t="str" cm="1">
        <f t="array" ref="G351">IF(OR(B351="",C351="", E351=""),"",IFERROR(INDEX('Data Tables'!A351:D1799,MATCH(1,(B351='Data Tables'!B351:B1799)*(K351='Data Tables'!A351:A1799)*(_xlfn.NUMBERVALUE(E351)&lt;=_xlfn.NUMBERVALUE('Data Tables'!D351:D1799)),0),3),"Error!"))</f>
        <v/>
      </c>
      <c r="H351" s="18" t="str">
        <f>IF(OR(F351="Error!",G351="Error!"),"",IF(OR(B351="",C351="",D351="",E351=""),"",(F351+G351)/2))</f>
        <v/>
      </c>
      <c r="I351" s="14" t="str">
        <f>IF(H351="", "", IF(AND(H351&gt;=0.4, F351&gt;= 0.06,G351&gt;= 0.06), "Pass!", "Fail :("))</f>
        <v/>
      </c>
      <c r="J351" s="14" t="str">
        <f t="shared" si="10"/>
        <v/>
      </c>
      <c r="K351" s="14" t="str">
        <f t="shared" si="11"/>
        <v/>
      </c>
      <c r="L351" s="15" t="str">
        <f>IFERROR(IF(AND(H351&gt;=0.4,F351&gt;=0.06,G351&gt;=0.06),"",IF(AND(F351&lt;0.06, G351&gt;=0.06),"Does not meet minimum row standard",IF(AND(G351&lt;0.06, F351&gt;=0.06),"Does not meet minimum run standard",IF(AND(F351&lt;0.06, G351&lt;0.06), "Does not meet minimum standard", "Does not meet minimum average")))), "")</f>
        <v/>
      </c>
    </row>
    <row r="352" spans="6:12" x14ac:dyDescent="0.25">
      <c r="F352" s="18" t="str" cm="1">
        <f t="array" ref="F352">IF(OR(B352="", C352="", D352=""),"",IFERROR(INDEX('Data Tables'!F352:'Data Tables'!I1156, MATCH(1, (B352='Data Tables'!G352:G1156)*(J352='Data Tables'!F352:F1156)*(_xlfn.NUMBERVALUE(D352)&lt;=_xlfn.NUMBERVALUE('Data Tables'!I352:I1156)),0),3), "Error!"))</f>
        <v/>
      </c>
      <c r="G352" s="18" t="str" cm="1">
        <f t="array" ref="G352">IF(OR(B352="",C352="", E352=""),"",IFERROR(INDEX('Data Tables'!A352:D1800,MATCH(1,(B352='Data Tables'!B352:B1800)*(K352='Data Tables'!A352:A1800)*(_xlfn.NUMBERVALUE(E352)&lt;=_xlfn.NUMBERVALUE('Data Tables'!D352:D1800)),0),3),"Error!"))</f>
        <v/>
      </c>
      <c r="H352" s="18" t="str">
        <f>IF(OR(F352="Error!",G352="Error!"),"",IF(OR(B352="",C352="",D352="",E352=""),"",(F352+G352)/2))</f>
        <v/>
      </c>
      <c r="I352" s="14" t="str">
        <f>IF(H352="", "", IF(AND(H352&gt;=0.4, F352&gt;= 0.06,G352&gt;= 0.06), "Pass!", "Fail :("))</f>
        <v/>
      </c>
      <c r="J352" s="14" t="str">
        <f t="shared" si="10"/>
        <v/>
      </c>
      <c r="K352" s="14" t="str">
        <f t="shared" si="11"/>
        <v/>
      </c>
      <c r="L352" s="15" t="str">
        <f>IFERROR(IF(AND(H352&gt;=0.4,F352&gt;=0.06,G352&gt;=0.06),"",IF(AND(F352&lt;0.06, G352&gt;=0.06),"Does not meet minimum row standard",IF(AND(G352&lt;0.06, F352&gt;=0.06),"Does not meet minimum run standard",IF(AND(F352&lt;0.06, G352&lt;0.06), "Does not meet minimum standard", "Does not meet minimum average")))), "")</f>
        <v/>
      </c>
    </row>
    <row r="353" spans="6:12" x14ac:dyDescent="0.25">
      <c r="F353" s="18" t="str" cm="1">
        <f t="array" ref="F353">IF(OR(B353="", C353="", D353=""),"",IFERROR(INDEX('Data Tables'!F353:'Data Tables'!I1157, MATCH(1, (B353='Data Tables'!G353:G1157)*(J353='Data Tables'!F353:F1157)*(_xlfn.NUMBERVALUE(D353)&lt;=_xlfn.NUMBERVALUE('Data Tables'!I353:I1157)),0),3), "Error!"))</f>
        <v/>
      </c>
      <c r="G353" s="18" t="str" cm="1">
        <f t="array" ref="G353">IF(OR(B353="",C353="", E353=""),"",IFERROR(INDEX('Data Tables'!A353:D1801,MATCH(1,(B353='Data Tables'!B353:B1801)*(K353='Data Tables'!A353:A1801)*(_xlfn.NUMBERVALUE(E353)&lt;=_xlfn.NUMBERVALUE('Data Tables'!D353:D1801)),0),3),"Error!"))</f>
        <v/>
      </c>
      <c r="H353" s="18" t="str">
        <f>IF(OR(F353="Error!",G353="Error!"),"",IF(OR(B353="",C353="",D353="",E353=""),"",(F353+G353)/2))</f>
        <v/>
      </c>
      <c r="I353" s="14" t="str">
        <f>IF(H353="", "", IF(AND(H353&gt;=0.4, F353&gt;= 0.06,G353&gt;= 0.06), "Pass!", "Fail :("))</f>
        <v/>
      </c>
      <c r="J353" s="14" t="str">
        <f t="shared" si="10"/>
        <v/>
      </c>
      <c r="K353" s="14" t="str">
        <f t="shared" si="11"/>
        <v/>
      </c>
      <c r="L353" s="15" t="str">
        <f>IFERROR(IF(AND(H353&gt;=0.4,F353&gt;=0.06,G353&gt;=0.06),"",IF(AND(F353&lt;0.06, G353&gt;=0.06),"Does not meet minimum row standard",IF(AND(G353&lt;0.06, F353&gt;=0.06),"Does not meet minimum run standard",IF(AND(F353&lt;0.06, G353&lt;0.06), "Does not meet minimum standard", "Does not meet minimum average")))), "")</f>
        <v/>
      </c>
    </row>
    <row r="354" spans="6:12" x14ac:dyDescent="0.25">
      <c r="F354" s="18" t="str" cm="1">
        <f t="array" ref="F354">IF(OR(B354="", C354="", D354=""),"",IFERROR(INDEX('Data Tables'!F354:'Data Tables'!I1158, MATCH(1, (B354='Data Tables'!G354:G1158)*(J354='Data Tables'!F354:F1158)*(_xlfn.NUMBERVALUE(D354)&lt;=_xlfn.NUMBERVALUE('Data Tables'!I354:I1158)),0),3), "Error!"))</f>
        <v/>
      </c>
      <c r="G354" s="18" t="str" cm="1">
        <f t="array" ref="G354">IF(OR(B354="",C354="", E354=""),"",IFERROR(INDEX('Data Tables'!A354:D1802,MATCH(1,(B354='Data Tables'!B354:B1802)*(K354='Data Tables'!A354:A1802)*(_xlfn.NUMBERVALUE(E354)&lt;=_xlfn.NUMBERVALUE('Data Tables'!D354:D1802)),0),3),"Error!"))</f>
        <v/>
      </c>
      <c r="H354" s="18" t="str">
        <f>IF(OR(F354="Error!",G354="Error!"),"",IF(OR(B354="",C354="",D354="",E354=""),"",(F354+G354)/2))</f>
        <v/>
      </c>
      <c r="I354" s="14" t="str">
        <f>IF(H354="", "", IF(AND(H354&gt;=0.4, F354&gt;= 0.06,G354&gt;= 0.06), "Pass!", "Fail :("))</f>
        <v/>
      </c>
      <c r="J354" s="14" t="str">
        <f t="shared" si="10"/>
        <v/>
      </c>
      <c r="K354" s="14" t="str">
        <f t="shared" si="11"/>
        <v/>
      </c>
      <c r="L354" s="15" t="str">
        <f>IFERROR(IF(AND(H354&gt;=0.4,F354&gt;=0.06,G354&gt;=0.06),"",IF(AND(F354&lt;0.06, G354&gt;=0.06),"Does not meet minimum row standard",IF(AND(G354&lt;0.06, F354&gt;=0.06),"Does not meet minimum run standard",IF(AND(F354&lt;0.06, G354&lt;0.06), "Does not meet minimum standard", "Does not meet minimum average")))), "")</f>
        <v/>
      </c>
    </row>
    <row r="355" spans="6:12" x14ac:dyDescent="0.25">
      <c r="F355" s="18" t="str" cm="1">
        <f t="array" ref="F355">IF(OR(B355="", C355="", D355=""),"",IFERROR(INDEX('Data Tables'!F355:'Data Tables'!I1159, MATCH(1, (B355='Data Tables'!G355:G1159)*(J355='Data Tables'!F355:F1159)*(_xlfn.NUMBERVALUE(D355)&lt;=_xlfn.NUMBERVALUE('Data Tables'!I355:I1159)),0),3), "Error!"))</f>
        <v/>
      </c>
      <c r="G355" s="18" t="str" cm="1">
        <f t="array" ref="G355">IF(OR(B355="",C355="", E355=""),"",IFERROR(INDEX('Data Tables'!A355:D1803,MATCH(1,(B355='Data Tables'!B355:B1803)*(K355='Data Tables'!A355:A1803)*(_xlfn.NUMBERVALUE(E355)&lt;=_xlfn.NUMBERVALUE('Data Tables'!D355:D1803)),0),3),"Error!"))</f>
        <v/>
      </c>
      <c r="H355" s="18" t="str">
        <f>IF(OR(F355="Error!",G355="Error!"),"",IF(OR(B355="",C355="",D355="",E355=""),"",(F355+G355)/2))</f>
        <v/>
      </c>
      <c r="I355" s="14" t="str">
        <f>IF(H355="", "", IF(AND(H355&gt;=0.4, F355&gt;= 0.06,G355&gt;= 0.06), "Pass!", "Fail :("))</f>
        <v/>
      </c>
      <c r="J355" s="14" t="str">
        <f t="shared" si="10"/>
        <v/>
      </c>
      <c r="K355" s="14" t="str">
        <f t="shared" si="11"/>
        <v/>
      </c>
      <c r="L355" s="15" t="str">
        <f>IFERROR(IF(AND(H355&gt;=0.4,F355&gt;=0.06,G355&gt;=0.06),"",IF(AND(F355&lt;0.06, G355&gt;=0.06),"Does not meet minimum row standard",IF(AND(G355&lt;0.06, F355&gt;=0.06),"Does not meet minimum run standard",IF(AND(F355&lt;0.06, G355&lt;0.06), "Does not meet minimum standard", "Does not meet minimum average")))), "")</f>
        <v/>
      </c>
    </row>
    <row r="356" spans="6:12" x14ac:dyDescent="0.25">
      <c r="F356" s="18" t="str" cm="1">
        <f t="array" ref="F356">IF(OR(B356="", C356="", D356=""),"",IFERROR(INDEX('Data Tables'!F356:'Data Tables'!I1160, MATCH(1, (B356='Data Tables'!G356:G1160)*(J356='Data Tables'!F356:F1160)*(_xlfn.NUMBERVALUE(D356)&lt;=_xlfn.NUMBERVALUE('Data Tables'!I356:I1160)),0),3), "Error!"))</f>
        <v/>
      </c>
      <c r="G356" s="18" t="str" cm="1">
        <f t="array" ref="G356">IF(OR(B356="",C356="", E356=""),"",IFERROR(INDEX('Data Tables'!A356:D1804,MATCH(1,(B356='Data Tables'!B356:B1804)*(K356='Data Tables'!A356:A1804)*(_xlfn.NUMBERVALUE(E356)&lt;=_xlfn.NUMBERVALUE('Data Tables'!D356:D1804)),0),3),"Error!"))</f>
        <v/>
      </c>
      <c r="H356" s="18" t="str">
        <f>IF(OR(F356="Error!",G356="Error!"),"",IF(OR(B356="",C356="",D356="",E356=""),"",(F356+G356)/2))</f>
        <v/>
      </c>
      <c r="I356" s="14" t="str">
        <f>IF(H356="", "", IF(AND(H356&gt;=0.4, F356&gt;= 0.06,G356&gt;= 0.06), "Pass!", "Fail :("))</f>
        <v/>
      </c>
      <c r="J356" s="14" t="str">
        <f t="shared" si="10"/>
        <v/>
      </c>
      <c r="K356" s="14" t="str">
        <f t="shared" si="11"/>
        <v/>
      </c>
      <c r="L356" s="15" t="str">
        <f>IFERROR(IF(AND(H356&gt;=0.4,F356&gt;=0.06,G356&gt;=0.06),"",IF(AND(F356&lt;0.06, G356&gt;=0.06),"Does not meet minimum row standard",IF(AND(G356&lt;0.06, F356&gt;=0.06),"Does not meet minimum run standard",IF(AND(F356&lt;0.06, G356&lt;0.06), "Does not meet minimum standard", "Does not meet minimum average")))), "")</f>
        <v/>
      </c>
    </row>
    <row r="357" spans="6:12" x14ac:dyDescent="0.25">
      <c r="F357" s="18" t="str" cm="1">
        <f t="array" ref="F357">IF(OR(B357="", C357="", D357=""),"",IFERROR(INDEX('Data Tables'!F357:'Data Tables'!I1161, MATCH(1, (B357='Data Tables'!G357:G1161)*(J357='Data Tables'!F357:F1161)*(_xlfn.NUMBERVALUE(D357)&lt;=_xlfn.NUMBERVALUE('Data Tables'!I357:I1161)),0),3), "Error!"))</f>
        <v/>
      </c>
      <c r="G357" s="18" t="str" cm="1">
        <f t="array" ref="G357">IF(OR(B357="",C357="", E357=""),"",IFERROR(INDEX('Data Tables'!A357:D1805,MATCH(1,(B357='Data Tables'!B357:B1805)*(K357='Data Tables'!A357:A1805)*(_xlfn.NUMBERVALUE(E357)&lt;=_xlfn.NUMBERVALUE('Data Tables'!D357:D1805)),0),3),"Error!"))</f>
        <v/>
      </c>
      <c r="H357" s="18" t="str">
        <f>IF(OR(F357="Error!",G357="Error!"),"",IF(OR(B357="",C357="",D357="",E357=""),"",(F357+G357)/2))</f>
        <v/>
      </c>
      <c r="I357" s="14" t="str">
        <f>IF(H357="", "", IF(AND(H357&gt;=0.4, F357&gt;= 0.06,G357&gt;= 0.06), "Pass!", "Fail :("))</f>
        <v/>
      </c>
      <c r="J357" s="14" t="str">
        <f t="shared" si="10"/>
        <v/>
      </c>
      <c r="K357" s="14" t="str">
        <f t="shared" si="11"/>
        <v/>
      </c>
      <c r="L357" s="15" t="str">
        <f>IFERROR(IF(AND(H357&gt;=0.4,F357&gt;=0.06,G357&gt;=0.06),"",IF(AND(F357&lt;0.06, G357&gt;=0.06),"Does not meet minimum row standard",IF(AND(G357&lt;0.06, F357&gt;=0.06),"Does not meet minimum run standard",IF(AND(F357&lt;0.06, G357&lt;0.06), "Does not meet minimum standard", "Does not meet minimum average")))), "")</f>
        <v/>
      </c>
    </row>
    <row r="358" spans="6:12" x14ac:dyDescent="0.25">
      <c r="F358" s="18" t="str" cm="1">
        <f t="array" ref="F358">IF(OR(B358="", C358="", D358=""),"",IFERROR(INDEX('Data Tables'!F358:'Data Tables'!I1162, MATCH(1, (B358='Data Tables'!G358:G1162)*(J358='Data Tables'!F358:F1162)*(_xlfn.NUMBERVALUE(D358)&lt;=_xlfn.NUMBERVALUE('Data Tables'!I358:I1162)),0),3), "Error!"))</f>
        <v/>
      </c>
      <c r="G358" s="18" t="str" cm="1">
        <f t="array" ref="G358">IF(OR(B358="",C358="", E358=""),"",IFERROR(INDEX('Data Tables'!A358:D1806,MATCH(1,(B358='Data Tables'!B358:B1806)*(K358='Data Tables'!A358:A1806)*(_xlfn.NUMBERVALUE(E358)&lt;=_xlfn.NUMBERVALUE('Data Tables'!D358:D1806)),0),3),"Error!"))</f>
        <v/>
      </c>
      <c r="H358" s="18" t="str">
        <f>IF(OR(F358="Error!",G358="Error!"),"",IF(OR(B358="",C358="",D358="",E358=""),"",(F358+G358)/2))</f>
        <v/>
      </c>
      <c r="I358" s="14" t="str">
        <f>IF(H358="", "", IF(AND(H358&gt;=0.4, F358&gt;= 0.06,G358&gt;= 0.06), "Pass!", "Fail :("))</f>
        <v/>
      </c>
      <c r="J358" s="14" t="str">
        <f t="shared" si="10"/>
        <v/>
      </c>
      <c r="K358" s="14" t="str">
        <f t="shared" si="11"/>
        <v/>
      </c>
      <c r="L358" s="15" t="str">
        <f>IFERROR(IF(AND(H358&gt;=0.4,F358&gt;=0.06,G358&gt;=0.06),"",IF(AND(F358&lt;0.06, G358&gt;=0.06),"Does not meet minimum row standard",IF(AND(G358&lt;0.06, F358&gt;=0.06),"Does not meet minimum run standard",IF(AND(F358&lt;0.06, G358&lt;0.06), "Does not meet minimum standard", "Does not meet minimum average")))), "")</f>
        <v/>
      </c>
    </row>
    <row r="359" spans="6:12" x14ac:dyDescent="0.25">
      <c r="F359" s="18" t="str" cm="1">
        <f t="array" ref="F359">IF(OR(B359="", C359="", D359=""),"",IFERROR(INDEX('Data Tables'!F359:'Data Tables'!I1163, MATCH(1, (B359='Data Tables'!G359:G1163)*(J359='Data Tables'!F359:F1163)*(_xlfn.NUMBERVALUE(D359)&lt;=_xlfn.NUMBERVALUE('Data Tables'!I359:I1163)),0),3), "Error!"))</f>
        <v/>
      </c>
      <c r="G359" s="18" t="str" cm="1">
        <f t="array" ref="G359">IF(OR(B359="",C359="", E359=""),"",IFERROR(INDEX('Data Tables'!A359:D1807,MATCH(1,(B359='Data Tables'!B359:B1807)*(K359='Data Tables'!A359:A1807)*(_xlfn.NUMBERVALUE(E359)&lt;=_xlfn.NUMBERVALUE('Data Tables'!D359:D1807)),0),3),"Error!"))</f>
        <v/>
      </c>
      <c r="H359" s="18" t="str">
        <f>IF(OR(F359="Error!",G359="Error!"),"",IF(OR(B359="",C359="",D359="",E359=""),"",(F359+G359)/2))</f>
        <v/>
      </c>
      <c r="I359" s="14" t="str">
        <f>IF(H359="", "", IF(AND(H359&gt;=0.4, F359&gt;= 0.06,G359&gt;= 0.06), "Pass!", "Fail :("))</f>
        <v/>
      </c>
      <c r="J359" s="14" t="str">
        <f t="shared" si="10"/>
        <v/>
      </c>
      <c r="K359" s="14" t="str">
        <f t="shared" si="11"/>
        <v/>
      </c>
      <c r="L359" s="15" t="str">
        <f>IFERROR(IF(AND(H359&gt;=0.4,F359&gt;=0.06,G359&gt;=0.06),"",IF(AND(F359&lt;0.06, G359&gt;=0.06),"Does not meet minimum row standard",IF(AND(G359&lt;0.06, F359&gt;=0.06),"Does not meet minimum run standard",IF(AND(F359&lt;0.06, G359&lt;0.06), "Does not meet minimum standard", "Does not meet minimum average")))), "")</f>
        <v/>
      </c>
    </row>
    <row r="360" spans="6:12" x14ac:dyDescent="0.25">
      <c r="F360" s="18" t="str" cm="1">
        <f t="array" ref="F360">IF(OR(B360="", C360="", D360=""),"",IFERROR(INDEX('Data Tables'!F360:'Data Tables'!I1164, MATCH(1, (B360='Data Tables'!G360:G1164)*(J360='Data Tables'!F360:F1164)*(_xlfn.NUMBERVALUE(D360)&lt;=_xlfn.NUMBERVALUE('Data Tables'!I360:I1164)),0),3), "Error!"))</f>
        <v/>
      </c>
      <c r="G360" s="18" t="str" cm="1">
        <f t="array" ref="G360">IF(OR(B360="",C360="", E360=""),"",IFERROR(INDEX('Data Tables'!A360:D1808,MATCH(1,(B360='Data Tables'!B360:B1808)*(K360='Data Tables'!A360:A1808)*(_xlfn.NUMBERVALUE(E360)&lt;=_xlfn.NUMBERVALUE('Data Tables'!D360:D1808)),0),3),"Error!"))</f>
        <v/>
      </c>
      <c r="H360" s="18" t="str">
        <f>IF(OR(F360="Error!",G360="Error!"),"",IF(OR(B360="",C360="",D360="",E360=""),"",(F360+G360)/2))</f>
        <v/>
      </c>
      <c r="I360" s="14" t="str">
        <f>IF(H360="", "", IF(AND(H360&gt;=0.4, F360&gt;= 0.06,G360&gt;= 0.06), "Pass!", "Fail :("))</f>
        <v/>
      </c>
      <c r="J360" s="14" t="str">
        <f t="shared" si="10"/>
        <v/>
      </c>
      <c r="K360" s="14" t="str">
        <f t="shared" si="11"/>
        <v/>
      </c>
      <c r="L360" s="15" t="str">
        <f>IFERROR(IF(AND(H360&gt;=0.4,F360&gt;=0.06,G360&gt;=0.06),"",IF(AND(F360&lt;0.06, G360&gt;=0.06),"Does not meet minimum row standard",IF(AND(G360&lt;0.06, F360&gt;=0.06),"Does not meet minimum run standard",IF(AND(F360&lt;0.06, G360&lt;0.06), "Does not meet minimum standard", "Does not meet minimum average")))), "")</f>
        <v/>
      </c>
    </row>
    <row r="361" spans="6:12" x14ac:dyDescent="0.25">
      <c r="F361" s="18" t="str" cm="1">
        <f t="array" ref="F361">IF(OR(B361="", C361="", D361=""),"",IFERROR(INDEX('Data Tables'!F361:'Data Tables'!I1165, MATCH(1, (B361='Data Tables'!G361:G1165)*(J361='Data Tables'!F361:F1165)*(_xlfn.NUMBERVALUE(D361)&lt;=_xlfn.NUMBERVALUE('Data Tables'!I361:I1165)),0),3), "Error!"))</f>
        <v/>
      </c>
      <c r="G361" s="18" t="str" cm="1">
        <f t="array" ref="G361">IF(OR(B361="",C361="", E361=""),"",IFERROR(INDEX('Data Tables'!A361:D1809,MATCH(1,(B361='Data Tables'!B361:B1809)*(K361='Data Tables'!A361:A1809)*(_xlfn.NUMBERVALUE(E361)&lt;=_xlfn.NUMBERVALUE('Data Tables'!D361:D1809)),0),3),"Error!"))</f>
        <v/>
      </c>
      <c r="H361" s="18" t="str">
        <f>IF(OR(F361="Error!",G361="Error!"),"",IF(OR(B361="",C361="",D361="",E361=""),"",(F361+G361)/2))</f>
        <v/>
      </c>
      <c r="I361" s="14" t="str">
        <f>IF(H361="", "", IF(AND(H361&gt;=0.4, F361&gt;= 0.06,G361&gt;= 0.06), "Pass!", "Fail :("))</f>
        <v/>
      </c>
      <c r="J361" s="14" t="str">
        <f t="shared" si="10"/>
        <v/>
      </c>
      <c r="K361" s="14" t="str">
        <f t="shared" si="11"/>
        <v/>
      </c>
      <c r="L361" s="15" t="str">
        <f>IFERROR(IF(AND(H361&gt;=0.4,F361&gt;=0.06,G361&gt;=0.06),"",IF(AND(F361&lt;0.06, G361&gt;=0.06),"Does not meet minimum row standard",IF(AND(G361&lt;0.06, F361&gt;=0.06),"Does not meet minimum run standard",IF(AND(F361&lt;0.06, G361&lt;0.06), "Does not meet minimum standard", "Does not meet minimum average")))), "")</f>
        <v/>
      </c>
    </row>
    <row r="362" spans="6:12" x14ac:dyDescent="0.25">
      <c r="F362" s="18" t="str" cm="1">
        <f t="array" ref="F362">IF(OR(B362="", C362="", D362=""),"",IFERROR(INDEX('Data Tables'!F362:'Data Tables'!I1166, MATCH(1, (B362='Data Tables'!G362:G1166)*(J362='Data Tables'!F362:F1166)*(_xlfn.NUMBERVALUE(D362)&lt;=_xlfn.NUMBERVALUE('Data Tables'!I362:I1166)),0),3), "Error!"))</f>
        <v/>
      </c>
      <c r="G362" s="18" t="str" cm="1">
        <f t="array" ref="G362">IF(OR(B362="",C362="", E362=""),"",IFERROR(INDEX('Data Tables'!A362:D1810,MATCH(1,(B362='Data Tables'!B362:B1810)*(K362='Data Tables'!A362:A1810)*(_xlfn.NUMBERVALUE(E362)&lt;=_xlfn.NUMBERVALUE('Data Tables'!D362:D1810)),0),3),"Error!"))</f>
        <v/>
      </c>
      <c r="H362" s="18" t="str">
        <f>IF(OR(F362="Error!",G362="Error!"),"",IF(OR(B362="",C362="",D362="",E362=""),"",(F362+G362)/2))</f>
        <v/>
      </c>
      <c r="I362" s="14" t="str">
        <f>IF(H362="", "", IF(AND(H362&gt;=0.4, F362&gt;= 0.06,G362&gt;= 0.06), "Pass!", "Fail :("))</f>
        <v/>
      </c>
      <c r="J362" s="14" t="str">
        <f t="shared" si="10"/>
        <v/>
      </c>
      <c r="K362" s="14" t="str">
        <f t="shared" si="11"/>
        <v/>
      </c>
      <c r="L362" s="15" t="str">
        <f>IFERROR(IF(AND(H362&gt;=0.4,F362&gt;=0.06,G362&gt;=0.06),"",IF(AND(F362&lt;0.06, G362&gt;=0.06),"Does not meet minimum row standard",IF(AND(G362&lt;0.06, F362&gt;=0.06),"Does not meet minimum run standard",IF(AND(F362&lt;0.06, G362&lt;0.06), "Does not meet minimum standard", "Does not meet minimum average")))), "")</f>
        <v/>
      </c>
    </row>
    <row r="363" spans="6:12" x14ac:dyDescent="0.25">
      <c r="F363" s="18" t="str" cm="1">
        <f t="array" ref="F363">IF(OR(B363="", C363="", D363=""),"",IFERROR(INDEX('Data Tables'!F363:'Data Tables'!I1167, MATCH(1, (B363='Data Tables'!G363:G1167)*(J363='Data Tables'!F363:F1167)*(_xlfn.NUMBERVALUE(D363)&lt;=_xlfn.NUMBERVALUE('Data Tables'!I363:I1167)),0),3), "Error!"))</f>
        <v/>
      </c>
      <c r="G363" s="18" t="str" cm="1">
        <f t="array" ref="G363">IF(OR(B363="",C363="", E363=""),"",IFERROR(INDEX('Data Tables'!A363:D1811,MATCH(1,(B363='Data Tables'!B363:B1811)*(K363='Data Tables'!A363:A1811)*(_xlfn.NUMBERVALUE(E363)&lt;=_xlfn.NUMBERVALUE('Data Tables'!D363:D1811)),0),3),"Error!"))</f>
        <v/>
      </c>
      <c r="H363" s="18" t="str">
        <f>IF(OR(F363="Error!",G363="Error!"),"",IF(OR(B363="",C363="",D363="",E363=""),"",(F363+G363)/2))</f>
        <v/>
      </c>
      <c r="I363" s="14" t="str">
        <f>IF(H363="", "", IF(AND(H363&gt;=0.4, F363&gt;= 0.06,G363&gt;= 0.06), "Pass!", "Fail :("))</f>
        <v/>
      </c>
      <c r="J363" s="14" t="str">
        <f t="shared" si="10"/>
        <v/>
      </c>
      <c r="K363" s="14" t="str">
        <f t="shared" si="11"/>
        <v/>
      </c>
      <c r="L363" s="15" t="str">
        <f>IFERROR(IF(AND(H363&gt;=0.4,F363&gt;=0.06,G363&gt;=0.06),"",IF(AND(F363&lt;0.06, G363&gt;=0.06),"Does not meet minimum row standard",IF(AND(G363&lt;0.06, F363&gt;=0.06),"Does not meet minimum run standard",IF(AND(F363&lt;0.06, G363&lt;0.06), "Does not meet minimum standard", "Does not meet minimum average")))), "")</f>
        <v/>
      </c>
    </row>
    <row r="364" spans="6:12" x14ac:dyDescent="0.25">
      <c r="F364" s="18" t="str" cm="1">
        <f t="array" ref="F364">IF(OR(B364="", C364="", D364=""),"",IFERROR(INDEX('Data Tables'!F364:'Data Tables'!I1168, MATCH(1, (B364='Data Tables'!G364:G1168)*(J364='Data Tables'!F364:F1168)*(_xlfn.NUMBERVALUE(D364)&lt;=_xlfn.NUMBERVALUE('Data Tables'!I364:I1168)),0),3), "Error!"))</f>
        <v/>
      </c>
      <c r="G364" s="18" t="str" cm="1">
        <f t="array" ref="G364">IF(OR(B364="",C364="", E364=""),"",IFERROR(INDEX('Data Tables'!A364:D1812,MATCH(1,(B364='Data Tables'!B364:B1812)*(K364='Data Tables'!A364:A1812)*(_xlfn.NUMBERVALUE(E364)&lt;=_xlfn.NUMBERVALUE('Data Tables'!D364:D1812)),0),3),"Error!"))</f>
        <v/>
      </c>
      <c r="H364" s="18" t="str">
        <f>IF(OR(F364="Error!",G364="Error!"),"",IF(OR(B364="",C364="",D364="",E364=""),"",(F364+G364)/2))</f>
        <v/>
      </c>
      <c r="I364" s="14" t="str">
        <f>IF(H364="", "", IF(AND(H364&gt;=0.4, F364&gt;= 0.06,G364&gt;= 0.06), "Pass!", "Fail :("))</f>
        <v/>
      </c>
      <c r="J364" s="14" t="str">
        <f t="shared" si="10"/>
        <v/>
      </c>
      <c r="K364" s="14" t="str">
        <f t="shared" si="11"/>
        <v/>
      </c>
      <c r="L364" s="15" t="str">
        <f>IFERROR(IF(AND(H364&gt;=0.4,F364&gt;=0.06,G364&gt;=0.06),"",IF(AND(F364&lt;0.06, G364&gt;=0.06),"Does not meet minimum row standard",IF(AND(G364&lt;0.06, F364&gt;=0.06),"Does not meet minimum run standard",IF(AND(F364&lt;0.06, G364&lt;0.06), "Does not meet minimum standard", "Does not meet minimum average")))), "")</f>
        <v/>
      </c>
    </row>
    <row r="365" spans="6:12" x14ac:dyDescent="0.25">
      <c r="F365" s="18" t="str" cm="1">
        <f t="array" ref="F365">IF(OR(B365="", C365="", D365=""),"",IFERROR(INDEX('Data Tables'!F365:'Data Tables'!I1169, MATCH(1, (B365='Data Tables'!G365:G1169)*(J365='Data Tables'!F365:F1169)*(_xlfn.NUMBERVALUE(D365)&lt;=_xlfn.NUMBERVALUE('Data Tables'!I365:I1169)),0),3), "Error!"))</f>
        <v/>
      </c>
      <c r="G365" s="18" t="str" cm="1">
        <f t="array" ref="G365">IF(OR(B365="",C365="", E365=""),"",IFERROR(INDEX('Data Tables'!A365:D1813,MATCH(1,(B365='Data Tables'!B365:B1813)*(K365='Data Tables'!A365:A1813)*(_xlfn.NUMBERVALUE(E365)&lt;=_xlfn.NUMBERVALUE('Data Tables'!D365:D1813)),0),3),"Error!"))</f>
        <v/>
      </c>
      <c r="H365" s="18" t="str">
        <f>IF(OR(F365="Error!",G365="Error!"),"",IF(OR(B365="",C365="",D365="",E365=""),"",(F365+G365)/2))</f>
        <v/>
      </c>
      <c r="I365" s="14" t="str">
        <f>IF(H365="", "", IF(AND(H365&gt;=0.4, F365&gt;= 0.06,G365&gt;= 0.06), "Pass!", "Fail :("))</f>
        <v/>
      </c>
      <c r="J365" s="14" t="str">
        <f t="shared" si="10"/>
        <v/>
      </c>
      <c r="K365" s="14" t="str">
        <f t="shared" si="11"/>
        <v/>
      </c>
      <c r="L365" s="15" t="str">
        <f>IFERROR(IF(AND(H365&gt;=0.4,F365&gt;=0.06,G365&gt;=0.06),"",IF(AND(F365&lt;0.06, G365&gt;=0.06),"Does not meet minimum row standard",IF(AND(G365&lt;0.06, F365&gt;=0.06),"Does not meet minimum run standard",IF(AND(F365&lt;0.06, G365&lt;0.06), "Does not meet minimum standard", "Does not meet minimum average")))), "")</f>
        <v/>
      </c>
    </row>
    <row r="366" spans="6:12" x14ac:dyDescent="0.25">
      <c r="F366" s="18" t="str" cm="1">
        <f t="array" ref="F366">IF(OR(B366="", C366="", D366=""),"",IFERROR(INDEX('Data Tables'!F366:'Data Tables'!I1170, MATCH(1, (B366='Data Tables'!G366:G1170)*(J366='Data Tables'!F366:F1170)*(_xlfn.NUMBERVALUE(D366)&lt;=_xlfn.NUMBERVALUE('Data Tables'!I366:I1170)),0),3), "Error!"))</f>
        <v/>
      </c>
      <c r="G366" s="18" t="str" cm="1">
        <f t="array" ref="G366">IF(OR(B366="",C366="", E366=""),"",IFERROR(INDEX('Data Tables'!A366:D1814,MATCH(1,(B366='Data Tables'!B366:B1814)*(K366='Data Tables'!A366:A1814)*(_xlfn.NUMBERVALUE(E366)&lt;=_xlfn.NUMBERVALUE('Data Tables'!D366:D1814)),0),3),"Error!"))</f>
        <v/>
      </c>
      <c r="H366" s="18" t="str">
        <f>IF(OR(F366="Error!",G366="Error!"),"",IF(OR(B366="",C366="",D366="",E366=""),"",(F366+G366)/2))</f>
        <v/>
      </c>
      <c r="I366" s="14" t="str">
        <f>IF(H366="", "", IF(AND(H366&gt;=0.4, F366&gt;= 0.06,G366&gt;= 0.06), "Pass!", "Fail :("))</f>
        <v/>
      </c>
      <c r="J366" s="14" t="str">
        <f t="shared" si="10"/>
        <v/>
      </c>
      <c r="K366" s="14" t="str">
        <f t="shared" si="11"/>
        <v/>
      </c>
      <c r="L366" s="15" t="str">
        <f>IFERROR(IF(AND(H366&gt;=0.4,F366&gt;=0.06,G366&gt;=0.06),"",IF(AND(F366&lt;0.06, G366&gt;=0.06),"Does not meet minimum row standard",IF(AND(G366&lt;0.06, F366&gt;=0.06),"Does not meet minimum run standard",IF(AND(F366&lt;0.06, G366&lt;0.06), "Does not meet minimum standard", "Does not meet minimum average")))), "")</f>
        <v/>
      </c>
    </row>
    <row r="367" spans="6:12" x14ac:dyDescent="0.25">
      <c r="F367" s="18" t="str" cm="1">
        <f t="array" ref="F367">IF(OR(B367="", C367="", D367=""),"",IFERROR(INDEX('Data Tables'!F367:'Data Tables'!I1171, MATCH(1, (B367='Data Tables'!G367:G1171)*(J367='Data Tables'!F367:F1171)*(_xlfn.NUMBERVALUE(D367)&lt;=_xlfn.NUMBERVALUE('Data Tables'!I367:I1171)),0),3), "Error!"))</f>
        <v/>
      </c>
      <c r="G367" s="18" t="str" cm="1">
        <f t="array" ref="G367">IF(OR(B367="",C367="", E367=""),"",IFERROR(INDEX('Data Tables'!A367:D1815,MATCH(1,(B367='Data Tables'!B367:B1815)*(K367='Data Tables'!A367:A1815)*(_xlfn.NUMBERVALUE(E367)&lt;=_xlfn.NUMBERVALUE('Data Tables'!D367:D1815)),0),3),"Error!"))</f>
        <v/>
      </c>
      <c r="H367" s="18" t="str">
        <f>IF(OR(F367="Error!",G367="Error!"),"",IF(OR(B367="",C367="",D367="",E367=""),"",(F367+G367)/2))</f>
        <v/>
      </c>
      <c r="I367" s="14" t="str">
        <f>IF(H367="", "", IF(AND(H367&gt;=0.4, F367&gt;= 0.06,G367&gt;= 0.06), "Pass!", "Fail :("))</f>
        <v/>
      </c>
      <c r="J367" s="14" t="str">
        <f t="shared" si="10"/>
        <v/>
      </c>
      <c r="K367" s="14" t="str">
        <f t="shared" si="11"/>
        <v/>
      </c>
      <c r="L367" s="15" t="str">
        <f>IFERROR(IF(AND(H367&gt;=0.4,F367&gt;=0.06,G367&gt;=0.06),"",IF(AND(F367&lt;0.06, G367&gt;=0.06),"Does not meet minimum row standard",IF(AND(G367&lt;0.06, F367&gt;=0.06),"Does not meet minimum run standard",IF(AND(F367&lt;0.06, G367&lt;0.06), "Does not meet minimum standard", "Does not meet minimum average")))), "")</f>
        <v/>
      </c>
    </row>
    <row r="368" spans="6:12" x14ac:dyDescent="0.25">
      <c r="F368" s="18" t="str" cm="1">
        <f t="array" ref="F368">IF(OR(B368="", C368="", D368=""),"",IFERROR(INDEX('Data Tables'!F368:'Data Tables'!I1172, MATCH(1, (B368='Data Tables'!G368:G1172)*(J368='Data Tables'!F368:F1172)*(_xlfn.NUMBERVALUE(D368)&lt;=_xlfn.NUMBERVALUE('Data Tables'!I368:I1172)),0),3), "Error!"))</f>
        <v/>
      </c>
      <c r="G368" s="18" t="str" cm="1">
        <f t="array" ref="G368">IF(OR(B368="",C368="", E368=""),"",IFERROR(INDEX('Data Tables'!A368:D1816,MATCH(1,(B368='Data Tables'!B368:B1816)*(K368='Data Tables'!A368:A1816)*(_xlfn.NUMBERVALUE(E368)&lt;=_xlfn.NUMBERVALUE('Data Tables'!D368:D1816)),0),3),"Error!"))</f>
        <v/>
      </c>
      <c r="H368" s="18" t="str">
        <f>IF(OR(F368="Error!",G368="Error!"),"",IF(OR(B368="",C368="",D368="",E368=""),"",(F368+G368)/2))</f>
        <v/>
      </c>
      <c r="I368" s="14" t="str">
        <f>IF(H368="", "", IF(AND(H368&gt;=0.4, F368&gt;= 0.06,G368&gt;= 0.06), "Pass!", "Fail :("))</f>
        <v/>
      </c>
      <c r="J368" s="14" t="str">
        <f t="shared" si="10"/>
        <v/>
      </c>
      <c r="K368" s="14" t="str">
        <f t="shared" si="11"/>
        <v/>
      </c>
      <c r="L368" s="15" t="str">
        <f>IFERROR(IF(AND(H368&gt;=0.4,F368&gt;=0.06,G368&gt;=0.06),"",IF(AND(F368&lt;0.06, G368&gt;=0.06),"Does not meet minimum row standard",IF(AND(G368&lt;0.06, F368&gt;=0.06),"Does not meet minimum run standard",IF(AND(F368&lt;0.06, G368&lt;0.06), "Does not meet minimum standard", "Does not meet minimum average")))), "")</f>
        <v/>
      </c>
    </row>
    <row r="369" spans="6:12" x14ac:dyDescent="0.25">
      <c r="F369" s="18" t="str" cm="1">
        <f t="array" ref="F369">IF(OR(B369="", C369="", D369=""),"",IFERROR(INDEX('Data Tables'!F369:'Data Tables'!I1173, MATCH(1, (B369='Data Tables'!G369:G1173)*(J369='Data Tables'!F369:F1173)*(_xlfn.NUMBERVALUE(D369)&lt;=_xlfn.NUMBERVALUE('Data Tables'!I369:I1173)),0),3), "Error!"))</f>
        <v/>
      </c>
      <c r="G369" s="18" t="str" cm="1">
        <f t="array" ref="G369">IF(OR(B369="",C369="", E369=""),"",IFERROR(INDEX('Data Tables'!A369:D1817,MATCH(1,(B369='Data Tables'!B369:B1817)*(K369='Data Tables'!A369:A1817)*(_xlfn.NUMBERVALUE(E369)&lt;=_xlfn.NUMBERVALUE('Data Tables'!D369:D1817)),0),3),"Error!"))</f>
        <v/>
      </c>
      <c r="H369" s="18" t="str">
        <f>IF(OR(F369="Error!",G369="Error!"),"",IF(OR(B369="",C369="",D369="",E369=""),"",(F369+G369)/2))</f>
        <v/>
      </c>
      <c r="I369" s="14" t="str">
        <f>IF(H369="", "", IF(AND(H369&gt;=0.4, F369&gt;= 0.06,G369&gt;= 0.06), "Pass!", "Fail :("))</f>
        <v/>
      </c>
      <c r="J369" s="14" t="str">
        <f t="shared" si="10"/>
        <v/>
      </c>
      <c r="K369" s="14" t="str">
        <f t="shared" si="11"/>
        <v/>
      </c>
      <c r="L369" s="15" t="str">
        <f>IFERROR(IF(AND(H369&gt;=0.4,F369&gt;=0.06,G369&gt;=0.06),"",IF(AND(F369&lt;0.06, G369&gt;=0.06),"Does not meet minimum row standard",IF(AND(G369&lt;0.06, F369&gt;=0.06),"Does not meet minimum run standard",IF(AND(F369&lt;0.06, G369&lt;0.06), "Does not meet minimum standard", "Does not meet minimum average")))), "")</f>
        <v/>
      </c>
    </row>
    <row r="370" spans="6:12" x14ac:dyDescent="0.25">
      <c r="F370" s="18" t="str" cm="1">
        <f t="array" ref="F370">IF(OR(B370="", C370="", D370=""),"",IFERROR(INDEX('Data Tables'!F370:'Data Tables'!I1174, MATCH(1, (B370='Data Tables'!G370:G1174)*(J370='Data Tables'!F370:F1174)*(_xlfn.NUMBERVALUE(D370)&lt;=_xlfn.NUMBERVALUE('Data Tables'!I370:I1174)),0),3), "Error!"))</f>
        <v/>
      </c>
      <c r="G370" s="18" t="str" cm="1">
        <f t="array" ref="G370">IF(OR(B370="",C370="", E370=""),"",IFERROR(INDEX('Data Tables'!A370:D1818,MATCH(1,(B370='Data Tables'!B370:B1818)*(K370='Data Tables'!A370:A1818)*(_xlfn.NUMBERVALUE(E370)&lt;=_xlfn.NUMBERVALUE('Data Tables'!D370:D1818)),0),3),"Error!"))</f>
        <v/>
      </c>
      <c r="H370" s="18" t="str">
        <f>IF(OR(F370="Error!",G370="Error!"),"",IF(OR(B370="",C370="",D370="",E370=""),"",(F370+G370)/2))</f>
        <v/>
      </c>
      <c r="I370" s="14" t="str">
        <f>IF(H370="", "", IF(AND(H370&gt;=0.4, F370&gt;= 0.06,G370&gt;= 0.06), "Pass!", "Fail :("))</f>
        <v/>
      </c>
      <c r="J370" s="14" t="str">
        <f t="shared" si="10"/>
        <v/>
      </c>
      <c r="K370" s="14" t="str">
        <f t="shared" si="11"/>
        <v/>
      </c>
      <c r="L370" s="15" t="str">
        <f>IFERROR(IF(AND(H370&gt;=0.4,F370&gt;=0.06,G370&gt;=0.06),"",IF(AND(F370&lt;0.06, G370&gt;=0.06),"Does not meet minimum row standard",IF(AND(G370&lt;0.06, F370&gt;=0.06),"Does not meet minimum run standard",IF(AND(F370&lt;0.06, G370&lt;0.06), "Does not meet minimum standard", "Does not meet minimum average")))), "")</f>
        <v/>
      </c>
    </row>
    <row r="371" spans="6:12" x14ac:dyDescent="0.25">
      <c r="F371" s="18" t="str" cm="1">
        <f t="array" ref="F371">IF(OR(B371="", C371="", D371=""),"",IFERROR(INDEX('Data Tables'!F371:'Data Tables'!I1175, MATCH(1, (B371='Data Tables'!G371:G1175)*(J371='Data Tables'!F371:F1175)*(_xlfn.NUMBERVALUE(D371)&lt;=_xlfn.NUMBERVALUE('Data Tables'!I371:I1175)),0),3), "Error!"))</f>
        <v/>
      </c>
      <c r="G371" s="18" t="str" cm="1">
        <f t="array" ref="G371">IF(OR(B371="",C371="", E371=""),"",IFERROR(INDEX('Data Tables'!A371:D1819,MATCH(1,(B371='Data Tables'!B371:B1819)*(K371='Data Tables'!A371:A1819)*(_xlfn.NUMBERVALUE(E371)&lt;=_xlfn.NUMBERVALUE('Data Tables'!D371:D1819)),0),3),"Error!"))</f>
        <v/>
      </c>
      <c r="H371" s="18" t="str">
        <f>IF(OR(F371="Error!",G371="Error!"),"",IF(OR(B371="",C371="",D371="",E371=""),"",(F371+G371)/2))</f>
        <v/>
      </c>
      <c r="I371" s="14" t="str">
        <f>IF(H371="", "", IF(AND(H371&gt;=0.4, F371&gt;= 0.06,G371&gt;= 0.06), "Pass!", "Fail :("))</f>
        <v/>
      </c>
      <c r="J371" s="14" t="str">
        <f t="shared" si="10"/>
        <v/>
      </c>
      <c r="K371" s="14" t="str">
        <f t="shared" si="11"/>
        <v/>
      </c>
      <c r="L371" s="15" t="str">
        <f>IFERROR(IF(AND(H371&gt;=0.4,F371&gt;=0.06,G371&gt;=0.06),"",IF(AND(F371&lt;0.06, G371&gt;=0.06),"Does not meet minimum row standard",IF(AND(G371&lt;0.06, F371&gt;=0.06),"Does not meet minimum run standard",IF(AND(F371&lt;0.06, G371&lt;0.06), "Does not meet minimum standard", "Does not meet minimum average")))), "")</f>
        <v/>
      </c>
    </row>
    <row r="372" spans="6:12" x14ac:dyDescent="0.25">
      <c r="F372" s="18" t="str" cm="1">
        <f t="array" ref="F372">IF(OR(B372="", C372="", D372=""),"",IFERROR(INDEX('Data Tables'!F372:'Data Tables'!I1176, MATCH(1, (B372='Data Tables'!G372:G1176)*(J372='Data Tables'!F372:F1176)*(_xlfn.NUMBERVALUE(D372)&lt;=_xlfn.NUMBERVALUE('Data Tables'!I372:I1176)),0),3), "Error!"))</f>
        <v/>
      </c>
      <c r="G372" s="18" t="str" cm="1">
        <f t="array" ref="G372">IF(OR(B372="",C372="", E372=""),"",IFERROR(INDEX('Data Tables'!A372:D1820,MATCH(1,(B372='Data Tables'!B372:B1820)*(K372='Data Tables'!A372:A1820)*(_xlfn.NUMBERVALUE(E372)&lt;=_xlfn.NUMBERVALUE('Data Tables'!D372:D1820)),0),3),"Error!"))</f>
        <v/>
      </c>
      <c r="H372" s="18" t="str">
        <f>IF(OR(F372="Error!",G372="Error!"),"",IF(OR(B372="",C372="",D372="",E372=""),"",(F372+G372)/2))</f>
        <v/>
      </c>
      <c r="I372" s="14" t="str">
        <f>IF(H372="", "", IF(AND(H372&gt;=0.4, F372&gt;= 0.06,G372&gt;= 0.06), "Pass!", "Fail :("))</f>
        <v/>
      </c>
      <c r="J372" s="14" t="str">
        <f t="shared" si="10"/>
        <v/>
      </c>
      <c r="K372" s="14" t="str">
        <f t="shared" si="11"/>
        <v/>
      </c>
      <c r="L372" s="15" t="str">
        <f>IFERROR(IF(AND(H372&gt;=0.4,F372&gt;=0.06,G372&gt;=0.06),"",IF(AND(F372&lt;0.06, G372&gt;=0.06),"Does not meet minimum row standard",IF(AND(G372&lt;0.06, F372&gt;=0.06),"Does not meet minimum run standard",IF(AND(F372&lt;0.06, G372&lt;0.06), "Does not meet minimum standard", "Does not meet minimum average")))), "")</f>
        <v/>
      </c>
    </row>
    <row r="373" spans="6:12" x14ac:dyDescent="0.25">
      <c r="F373" s="18" t="str" cm="1">
        <f t="array" ref="F373">IF(OR(B373="", C373="", D373=""),"",IFERROR(INDEX('Data Tables'!F373:'Data Tables'!I1177, MATCH(1, (B373='Data Tables'!G373:G1177)*(J373='Data Tables'!F373:F1177)*(_xlfn.NUMBERVALUE(D373)&lt;=_xlfn.NUMBERVALUE('Data Tables'!I373:I1177)),0),3), "Error!"))</f>
        <v/>
      </c>
      <c r="G373" s="18" t="str" cm="1">
        <f t="array" ref="G373">IF(OR(B373="",C373="", E373=""),"",IFERROR(INDEX('Data Tables'!A373:D1821,MATCH(1,(B373='Data Tables'!B373:B1821)*(K373='Data Tables'!A373:A1821)*(_xlfn.NUMBERVALUE(E373)&lt;=_xlfn.NUMBERVALUE('Data Tables'!D373:D1821)),0),3),"Error!"))</f>
        <v/>
      </c>
      <c r="H373" s="18" t="str">
        <f>IF(OR(F373="Error!",G373="Error!"),"",IF(OR(B373="",C373="",D373="",E373=""),"",(F373+G373)/2))</f>
        <v/>
      </c>
      <c r="I373" s="14" t="str">
        <f>IF(H373="", "", IF(AND(H373&gt;=0.4, F373&gt;= 0.06,G373&gt;= 0.06), "Pass!", "Fail :("))</f>
        <v/>
      </c>
      <c r="J373" s="14" t="str">
        <f t="shared" si="10"/>
        <v/>
      </c>
      <c r="K373" s="14" t="str">
        <f t="shared" si="11"/>
        <v/>
      </c>
      <c r="L373" s="15" t="str">
        <f>IFERROR(IF(AND(H373&gt;=0.4,F373&gt;=0.06,G373&gt;=0.06),"",IF(AND(F373&lt;0.06, G373&gt;=0.06),"Does not meet minimum row standard",IF(AND(G373&lt;0.06, F373&gt;=0.06),"Does not meet minimum run standard",IF(AND(F373&lt;0.06, G373&lt;0.06), "Does not meet minimum standard", "Does not meet minimum average")))), "")</f>
        <v/>
      </c>
    </row>
    <row r="374" spans="6:12" x14ac:dyDescent="0.25">
      <c r="F374" s="18" t="str" cm="1">
        <f t="array" ref="F374">IF(OR(B374="", C374="", D374=""),"",IFERROR(INDEX('Data Tables'!F374:'Data Tables'!I1178, MATCH(1, (B374='Data Tables'!G374:G1178)*(J374='Data Tables'!F374:F1178)*(_xlfn.NUMBERVALUE(D374)&lt;=_xlfn.NUMBERVALUE('Data Tables'!I374:I1178)),0),3), "Error!"))</f>
        <v/>
      </c>
      <c r="G374" s="18" t="str" cm="1">
        <f t="array" ref="G374">IF(OR(B374="",C374="", E374=""),"",IFERROR(INDEX('Data Tables'!A374:D1822,MATCH(1,(B374='Data Tables'!B374:B1822)*(K374='Data Tables'!A374:A1822)*(_xlfn.NUMBERVALUE(E374)&lt;=_xlfn.NUMBERVALUE('Data Tables'!D374:D1822)),0),3),"Error!"))</f>
        <v/>
      </c>
      <c r="H374" s="18" t="str">
        <f>IF(OR(F374="Error!",G374="Error!"),"",IF(OR(B374="",C374="",D374="",E374=""),"",(F374+G374)/2))</f>
        <v/>
      </c>
      <c r="I374" s="14" t="str">
        <f>IF(H374="", "", IF(AND(H374&gt;=0.4, F374&gt;= 0.06,G374&gt;= 0.06), "Pass!", "Fail :("))</f>
        <v/>
      </c>
      <c r="J374" s="14" t="str">
        <f t="shared" si="10"/>
        <v/>
      </c>
      <c r="K374" s="14" t="str">
        <f t="shared" si="11"/>
        <v/>
      </c>
      <c r="L374" s="15" t="str">
        <f>IFERROR(IF(AND(H374&gt;=0.4,F374&gt;=0.06,G374&gt;=0.06),"",IF(AND(F374&lt;0.06, G374&gt;=0.06),"Does not meet minimum row standard",IF(AND(G374&lt;0.06, F374&gt;=0.06),"Does not meet minimum run standard",IF(AND(F374&lt;0.06, G374&lt;0.06), "Does not meet minimum standard", "Does not meet minimum average")))), "")</f>
        <v/>
      </c>
    </row>
    <row r="375" spans="6:12" x14ac:dyDescent="0.25">
      <c r="F375" s="18" t="str" cm="1">
        <f t="array" ref="F375">IF(OR(B375="", C375="", D375=""),"",IFERROR(INDEX('Data Tables'!F375:'Data Tables'!I1179, MATCH(1, (B375='Data Tables'!G375:G1179)*(J375='Data Tables'!F375:F1179)*(_xlfn.NUMBERVALUE(D375)&lt;=_xlfn.NUMBERVALUE('Data Tables'!I375:I1179)),0),3), "Error!"))</f>
        <v/>
      </c>
      <c r="G375" s="18" t="str" cm="1">
        <f t="array" ref="G375">IF(OR(B375="",C375="", E375=""),"",IFERROR(INDEX('Data Tables'!A375:D1823,MATCH(1,(B375='Data Tables'!B375:B1823)*(K375='Data Tables'!A375:A1823)*(_xlfn.NUMBERVALUE(E375)&lt;=_xlfn.NUMBERVALUE('Data Tables'!D375:D1823)),0),3),"Error!"))</f>
        <v/>
      </c>
      <c r="H375" s="18" t="str">
        <f>IF(OR(F375="Error!",G375="Error!"),"",IF(OR(B375="",C375="",D375="",E375=""),"",(F375+G375)/2))</f>
        <v/>
      </c>
      <c r="I375" s="14" t="str">
        <f>IF(H375="", "", IF(AND(H375&gt;=0.4, F375&gt;= 0.06,G375&gt;= 0.06), "Pass!", "Fail :("))</f>
        <v/>
      </c>
      <c r="J375" s="14" t="str">
        <f t="shared" si="10"/>
        <v/>
      </c>
      <c r="K375" s="14" t="str">
        <f t="shared" si="11"/>
        <v/>
      </c>
      <c r="L375" s="15" t="str">
        <f>IFERROR(IF(AND(H375&gt;=0.4,F375&gt;=0.06,G375&gt;=0.06),"",IF(AND(F375&lt;0.06, G375&gt;=0.06),"Does not meet minimum row standard",IF(AND(G375&lt;0.06, F375&gt;=0.06),"Does not meet minimum run standard",IF(AND(F375&lt;0.06, G375&lt;0.06), "Does not meet minimum standard", "Does not meet minimum average")))), "")</f>
        <v/>
      </c>
    </row>
    <row r="376" spans="6:12" x14ac:dyDescent="0.25">
      <c r="F376" s="18" t="str" cm="1">
        <f t="array" ref="F376">IF(OR(B376="", C376="", D376=""),"",IFERROR(INDEX('Data Tables'!F376:'Data Tables'!I1180, MATCH(1, (B376='Data Tables'!G376:G1180)*(J376='Data Tables'!F376:F1180)*(_xlfn.NUMBERVALUE(D376)&lt;=_xlfn.NUMBERVALUE('Data Tables'!I376:I1180)),0),3), "Error!"))</f>
        <v/>
      </c>
      <c r="G376" s="18" t="str" cm="1">
        <f t="array" ref="G376">IF(OR(B376="",C376="", E376=""),"",IFERROR(INDEX('Data Tables'!A376:D1824,MATCH(1,(B376='Data Tables'!B376:B1824)*(K376='Data Tables'!A376:A1824)*(_xlfn.NUMBERVALUE(E376)&lt;=_xlfn.NUMBERVALUE('Data Tables'!D376:D1824)),0),3),"Error!"))</f>
        <v/>
      </c>
      <c r="H376" s="18" t="str">
        <f>IF(OR(F376="Error!",G376="Error!"),"",IF(OR(B376="",C376="",D376="",E376=""),"",(F376+G376)/2))</f>
        <v/>
      </c>
      <c r="I376" s="14" t="str">
        <f>IF(H376="", "", IF(AND(H376&gt;=0.4, F376&gt;= 0.06,G376&gt;= 0.06), "Pass!", "Fail :("))</f>
        <v/>
      </c>
      <c r="J376" s="14" t="str">
        <f t="shared" si="10"/>
        <v/>
      </c>
      <c r="K376" s="14" t="str">
        <f t="shared" si="11"/>
        <v/>
      </c>
      <c r="L376" s="15" t="str">
        <f>IFERROR(IF(AND(H376&gt;=0.4,F376&gt;=0.06,G376&gt;=0.06),"",IF(AND(F376&lt;0.06, G376&gt;=0.06),"Does not meet minimum row standard",IF(AND(G376&lt;0.06, F376&gt;=0.06),"Does not meet minimum run standard",IF(AND(F376&lt;0.06, G376&lt;0.06), "Does not meet minimum standard", "Does not meet minimum average")))), "")</f>
        <v/>
      </c>
    </row>
    <row r="377" spans="6:12" x14ac:dyDescent="0.25">
      <c r="F377" s="18" t="str" cm="1">
        <f t="array" ref="F377">IF(OR(B377="", C377="", D377=""),"",IFERROR(INDEX('Data Tables'!F377:'Data Tables'!I1181, MATCH(1, (B377='Data Tables'!G377:G1181)*(J377='Data Tables'!F377:F1181)*(_xlfn.NUMBERVALUE(D377)&lt;=_xlfn.NUMBERVALUE('Data Tables'!I377:I1181)),0),3), "Error!"))</f>
        <v/>
      </c>
      <c r="G377" s="18" t="str" cm="1">
        <f t="array" ref="G377">IF(OR(B377="",C377="", E377=""),"",IFERROR(INDEX('Data Tables'!A377:D1825,MATCH(1,(B377='Data Tables'!B377:B1825)*(K377='Data Tables'!A377:A1825)*(_xlfn.NUMBERVALUE(E377)&lt;=_xlfn.NUMBERVALUE('Data Tables'!D377:D1825)),0),3),"Error!"))</f>
        <v/>
      </c>
      <c r="H377" s="18" t="str">
        <f>IF(OR(F377="Error!",G377="Error!"),"",IF(OR(B377="",C377="",D377="",E377=""),"",(F377+G377)/2))</f>
        <v/>
      </c>
      <c r="I377" s="14" t="str">
        <f>IF(H377="", "", IF(AND(H377&gt;=0.4, F377&gt;= 0.06,G377&gt;= 0.06), "Pass!", "Fail :("))</f>
        <v/>
      </c>
      <c r="J377" s="14" t="str">
        <f t="shared" si="10"/>
        <v/>
      </c>
      <c r="K377" s="14" t="str">
        <f t="shared" si="11"/>
        <v/>
      </c>
      <c r="L377" s="15" t="str">
        <f>IFERROR(IF(AND(H377&gt;=0.4,F377&gt;=0.06,G377&gt;=0.06),"",IF(AND(F377&lt;0.06, G377&gt;=0.06),"Does not meet minimum row standard",IF(AND(G377&lt;0.06, F377&gt;=0.06),"Does not meet minimum run standard",IF(AND(F377&lt;0.06, G377&lt;0.06), "Does not meet minimum standard", "Does not meet minimum average")))), "")</f>
        <v/>
      </c>
    </row>
    <row r="378" spans="6:12" x14ac:dyDescent="0.25">
      <c r="F378" s="18" t="str" cm="1">
        <f t="array" ref="F378">IF(OR(B378="", C378="", D378=""),"",IFERROR(INDEX('Data Tables'!F378:'Data Tables'!I1182, MATCH(1, (B378='Data Tables'!G378:G1182)*(J378='Data Tables'!F378:F1182)*(_xlfn.NUMBERVALUE(D378)&lt;=_xlfn.NUMBERVALUE('Data Tables'!I378:I1182)),0),3), "Error!"))</f>
        <v/>
      </c>
      <c r="G378" s="18" t="str" cm="1">
        <f t="array" ref="G378">IF(OR(B378="",C378="", E378=""),"",IFERROR(INDEX('Data Tables'!A378:D1826,MATCH(1,(B378='Data Tables'!B378:B1826)*(K378='Data Tables'!A378:A1826)*(_xlfn.NUMBERVALUE(E378)&lt;=_xlfn.NUMBERVALUE('Data Tables'!D378:D1826)),0),3),"Error!"))</f>
        <v/>
      </c>
      <c r="H378" s="18" t="str">
        <f>IF(OR(F378="Error!",G378="Error!"),"",IF(OR(B378="",C378="",D378="",E378=""),"",(F378+G378)/2))</f>
        <v/>
      </c>
      <c r="I378" s="14" t="str">
        <f>IF(H378="", "", IF(AND(H378&gt;=0.4, F378&gt;= 0.06,G378&gt;= 0.06), "Pass!", "Fail :("))</f>
        <v/>
      </c>
      <c r="J378" s="14" t="str">
        <f t="shared" si="10"/>
        <v/>
      </c>
      <c r="K378" s="14" t="str">
        <f t="shared" si="11"/>
        <v/>
      </c>
      <c r="L378" s="15" t="str">
        <f>IFERROR(IF(AND(H378&gt;=0.4,F378&gt;=0.06,G378&gt;=0.06),"",IF(AND(F378&lt;0.06, G378&gt;=0.06),"Does not meet minimum row standard",IF(AND(G378&lt;0.06, F378&gt;=0.06),"Does not meet minimum run standard",IF(AND(F378&lt;0.06, G378&lt;0.06), "Does not meet minimum standard", "Does not meet minimum average")))), "")</f>
        <v/>
      </c>
    </row>
    <row r="379" spans="6:12" x14ac:dyDescent="0.25">
      <c r="F379" s="18" t="str" cm="1">
        <f t="array" ref="F379">IF(OR(B379="", C379="", D379=""),"",IFERROR(INDEX('Data Tables'!F379:'Data Tables'!I1183, MATCH(1, (B379='Data Tables'!G379:G1183)*(J379='Data Tables'!F379:F1183)*(_xlfn.NUMBERVALUE(D379)&lt;=_xlfn.NUMBERVALUE('Data Tables'!I379:I1183)),0),3), "Error!"))</f>
        <v/>
      </c>
      <c r="G379" s="18" t="str" cm="1">
        <f t="array" ref="G379">IF(OR(B379="",C379="", E379=""),"",IFERROR(INDEX('Data Tables'!A379:D1827,MATCH(1,(B379='Data Tables'!B379:B1827)*(K379='Data Tables'!A379:A1827)*(_xlfn.NUMBERVALUE(E379)&lt;=_xlfn.NUMBERVALUE('Data Tables'!D379:D1827)),0),3),"Error!"))</f>
        <v/>
      </c>
      <c r="H379" s="18" t="str">
        <f>IF(OR(F379="Error!",G379="Error!"),"",IF(OR(B379="",C379="",D379="",E379=""),"",(F379+G379)/2))</f>
        <v/>
      </c>
      <c r="I379" s="14" t="str">
        <f>IF(H379="", "", IF(AND(H379&gt;=0.4, F379&gt;= 0.06,G379&gt;= 0.06), "Pass!", "Fail :("))</f>
        <v/>
      </c>
      <c r="J379" s="14" t="str">
        <f t="shared" si="10"/>
        <v/>
      </c>
      <c r="K379" s="14" t="str">
        <f t="shared" si="11"/>
        <v/>
      </c>
      <c r="L379" s="15" t="str">
        <f>IFERROR(IF(AND(H379&gt;=0.4,F379&gt;=0.06,G379&gt;=0.06),"",IF(AND(F379&lt;0.06, G379&gt;=0.06),"Does not meet minimum row standard",IF(AND(G379&lt;0.06, F379&gt;=0.06),"Does not meet minimum run standard",IF(AND(F379&lt;0.06, G379&lt;0.06), "Does not meet minimum standard", "Does not meet minimum average")))), "")</f>
        <v/>
      </c>
    </row>
    <row r="380" spans="6:12" x14ac:dyDescent="0.25">
      <c r="F380" s="18" t="str" cm="1">
        <f t="array" ref="F380">IF(OR(B380="", C380="", D380=""),"",IFERROR(INDEX('Data Tables'!F380:'Data Tables'!I1184, MATCH(1, (B380='Data Tables'!G380:G1184)*(J380='Data Tables'!F380:F1184)*(_xlfn.NUMBERVALUE(D380)&lt;=_xlfn.NUMBERVALUE('Data Tables'!I380:I1184)),0),3), "Error!"))</f>
        <v/>
      </c>
      <c r="G380" s="18" t="str" cm="1">
        <f t="array" ref="G380">IF(OR(B380="",C380="", E380=""),"",IFERROR(INDEX('Data Tables'!A380:D1828,MATCH(1,(B380='Data Tables'!B380:B1828)*(K380='Data Tables'!A380:A1828)*(_xlfn.NUMBERVALUE(E380)&lt;=_xlfn.NUMBERVALUE('Data Tables'!D380:D1828)),0),3),"Error!"))</f>
        <v/>
      </c>
      <c r="H380" s="18" t="str">
        <f>IF(OR(F380="Error!",G380="Error!"),"",IF(OR(B380="",C380="",D380="",E380=""),"",(F380+G380)/2))</f>
        <v/>
      </c>
      <c r="I380" s="14" t="str">
        <f>IF(H380="", "", IF(AND(H380&gt;=0.4, F380&gt;= 0.06,G380&gt;= 0.06), "Pass!", "Fail :("))</f>
        <v/>
      </c>
      <c r="J380" s="14" t="str">
        <f t="shared" si="10"/>
        <v/>
      </c>
      <c r="K380" s="14" t="str">
        <f t="shared" si="11"/>
        <v/>
      </c>
      <c r="L380" s="15" t="str">
        <f>IFERROR(IF(AND(H380&gt;=0.4,F380&gt;=0.06,G380&gt;=0.06),"",IF(AND(F380&lt;0.06, G380&gt;=0.06),"Does not meet minimum row standard",IF(AND(G380&lt;0.06, F380&gt;=0.06),"Does not meet minimum run standard",IF(AND(F380&lt;0.06, G380&lt;0.06), "Does not meet minimum standard", "Does not meet minimum average")))), "")</f>
        <v/>
      </c>
    </row>
    <row r="381" spans="6:12" x14ac:dyDescent="0.25">
      <c r="F381" s="18" t="str" cm="1">
        <f t="array" ref="F381">IF(OR(B381="", C381="", D381=""),"",IFERROR(INDEX('Data Tables'!F381:'Data Tables'!I1185, MATCH(1, (B381='Data Tables'!G381:G1185)*(J381='Data Tables'!F381:F1185)*(_xlfn.NUMBERVALUE(D381)&lt;=_xlfn.NUMBERVALUE('Data Tables'!I381:I1185)),0),3), "Error!"))</f>
        <v/>
      </c>
      <c r="G381" s="18" t="str" cm="1">
        <f t="array" ref="G381">IF(OR(B381="",C381="", E381=""),"",IFERROR(INDEX('Data Tables'!A381:D1829,MATCH(1,(B381='Data Tables'!B381:B1829)*(K381='Data Tables'!A381:A1829)*(_xlfn.NUMBERVALUE(E381)&lt;=_xlfn.NUMBERVALUE('Data Tables'!D381:D1829)),0),3),"Error!"))</f>
        <v/>
      </c>
      <c r="H381" s="18" t="str">
        <f>IF(OR(F381="Error!",G381="Error!"),"",IF(OR(B381="",C381="",D381="",E381=""),"",(F381+G381)/2))</f>
        <v/>
      </c>
      <c r="I381" s="14" t="str">
        <f>IF(H381="", "", IF(AND(H381&gt;=0.4, F381&gt;= 0.06,G381&gt;= 0.06), "Pass!", "Fail :("))</f>
        <v/>
      </c>
      <c r="J381" s="14" t="str">
        <f t="shared" si="10"/>
        <v/>
      </c>
      <c r="K381" s="14" t="str">
        <f t="shared" si="11"/>
        <v/>
      </c>
      <c r="L381" s="15" t="str">
        <f>IFERROR(IF(AND(H381&gt;=0.4,F381&gt;=0.06,G381&gt;=0.06),"",IF(AND(F381&lt;0.06, G381&gt;=0.06),"Does not meet minimum row standard",IF(AND(G381&lt;0.06, F381&gt;=0.06),"Does not meet minimum run standard",IF(AND(F381&lt;0.06, G381&lt;0.06), "Does not meet minimum standard", "Does not meet minimum average")))), "")</f>
        <v/>
      </c>
    </row>
    <row r="382" spans="6:12" x14ac:dyDescent="0.25">
      <c r="F382" s="18" t="str" cm="1">
        <f t="array" ref="F382">IF(OR(B382="", C382="", D382=""),"",IFERROR(INDEX('Data Tables'!F382:'Data Tables'!I1186, MATCH(1, (B382='Data Tables'!G382:G1186)*(J382='Data Tables'!F382:F1186)*(_xlfn.NUMBERVALUE(D382)&lt;=_xlfn.NUMBERVALUE('Data Tables'!I382:I1186)),0),3), "Error!"))</f>
        <v/>
      </c>
      <c r="G382" s="18" t="str" cm="1">
        <f t="array" ref="G382">IF(OR(B382="",C382="", E382=""),"",IFERROR(INDEX('Data Tables'!A382:D1830,MATCH(1,(B382='Data Tables'!B382:B1830)*(K382='Data Tables'!A382:A1830)*(_xlfn.NUMBERVALUE(E382)&lt;=_xlfn.NUMBERVALUE('Data Tables'!D382:D1830)),0),3),"Error!"))</f>
        <v/>
      </c>
      <c r="H382" s="18" t="str">
        <f>IF(OR(F382="Error!",G382="Error!"),"",IF(OR(B382="",C382="",D382="",E382=""),"",(F382+G382)/2))</f>
        <v/>
      </c>
      <c r="I382" s="14" t="str">
        <f>IF(H382="", "", IF(AND(H382&gt;=0.4, F382&gt;= 0.06,G382&gt;= 0.06), "Pass!", "Fail :("))</f>
        <v/>
      </c>
      <c r="J382" s="14" t="str">
        <f t="shared" si="10"/>
        <v/>
      </c>
      <c r="K382" s="14" t="str">
        <f t="shared" si="11"/>
        <v/>
      </c>
      <c r="L382" s="15" t="str">
        <f>IFERROR(IF(AND(H382&gt;=0.4,F382&gt;=0.06,G382&gt;=0.06),"",IF(AND(F382&lt;0.06, G382&gt;=0.06),"Does not meet minimum row standard",IF(AND(G382&lt;0.06, F382&gt;=0.06),"Does not meet minimum run standard",IF(AND(F382&lt;0.06, G382&lt;0.06), "Does not meet minimum standard", "Does not meet minimum average")))), "")</f>
        <v/>
      </c>
    </row>
    <row r="383" spans="6:12" x14ac:dyDescent="0.25">
      <c r="F383" s="18" t="str" cm="1">
        <f t="array" ref="F383">IF(OR(B383="", C383="", D383=""),"",IFERROR(INDEX('Data Tables'!F383:'Data Tables'!I1187, MATCH(1, (B383='Data Tables'!G383:G1187)*(J383='Data Tables'!F383:F1187)*(_xlfn.NUMBERVALUE(D383)&lt;=_xlfn.NUMBERVALUE('Data Tables'!I383:I1187)),0),3), "Error!"))</f>
        <v/>
      </c>
      <c r="G383" s="18" t="str" cm="1">
        <f t="array" ref="G383">IF(OR(B383="",C383="", E383=""),"",IFERROR(INDEX('Data Tables'!A383:D1831,MATCH(1,(B383='Data Tables'!B383:B1831)*(K383='Data Tables'!A383:A1831)*(_xlfn.NUMBERVALUE(E383)&lt;=_xlfn.NUMBERVALUE('Data Tables'!D383:D1831)),0),3),"Error!"))</f>
        <v/>
      </c>
      <c r="H383" s="18" t="str">
        <f>IF(OR(F383="Error!",G383="Error!"),"",IF(OR(B383="",C383="",D383="",E383=""),"",(F383+G383)/2))</f>
        <v/>
      </c>
      <c r="I383" s="14" t="str">
        <f>IF(H383="", "", IF(AND(H383&gt;=0.4, F383&gt;= 0.06,G383&gt;= 0.06), "Pass!", "Fail :("))</f>
        <v/>
      </c>
      <c r="J383" s="14" t="str">
        <f t="shared" si="10"/>
        <v/>
      </c>
      <c r="K383" s="14" t="str">
        <f t="shared" si="11"/>
        <v/>
      </c>
      <c r="L383" s="15" t="str">
        <f>IFERROR(IF(AND(H383&gt;=0.4,F383&gt;=0.06,G383&gt;=0.06),"",IF(AND(F383&lt;0.06, G383&gt;=0.06),"Does not meet minimum row standard",IF(AND(G383&lt;0.06, F383&gt;=0.06),"Does not meet minimum run standard",IF(AND(F383&lt;0.06, G383&lt;0.06), "Does not meet minimum standard", "Does not meet minimum average")))), "")</f>
        <v/>
      </c>
    </row>
    <row r="384" spans="6:12" x14ac:dyDescent="0.25">
      <c r="F384" s="18" t="str" cm="1">
        <f t="array" ref="F384">IF(OR(B384="", C384="", D384=""),"",IFERROR(INDEX('Data Tables'!F384:'Data Tables'!I1188, MATCH(1, (B384='Data Tables'!G384:G1188)*(J384='Data Tables'!F384:F1188)*(_xlfn.NUMBERVALUE(D384)&lt;=_xlfn.NUMBERVALUE('Data Tables'!I384:I1188)),0),3), "Error!"))</f>
        <v/>
      </c>
      <c r="G384" s="18" t="str" cm="1">
        <f t="array" ref="G384">IF(OR(B384="",C384="", E384=""),"",IFERROR(INDEX('Data Tables'!A384:D1832,MATCH(1,(B384='Data Tables'!B384:B1832)*(K384='Data Tables'!A384:A1832)*(_xlfn.NUMBERVALUE(E384)&lt;=_xlfn.NUMBERVALUE('Data Tables'!D384:D1832)),0),3),"Error!"))</f>
        <v/>
      </c>
      <c r="H384" s="18" t="str">
        <f>IF(OR(F384="Error!",G384="Error!"),"",IF(OR(B384="",C384="",D384="",E384=""),"",(F384+G384)/2))</f>
        <v/>
      </c>
      <c r="I384" s="14" t="str">
        <f>IF(H384="", "", IF(AND(H384&gt;=0.4, F384&gt;= 0.06,G384&gt;= 0.06), "Pass!", "Fail :("))</f>
        <v/>
      </c>
      <c r="J384" s="14" t="str">
        <f t="shared" si="10"/>
        <v/>
      </c>
      <c r="K384" s="14" t="str">
        <f t="shared" si="11"/>
        <v/>
      </c>
      <c r="L384" s="15" t="str">
        <f>IFERROR(IF(AND(H384&gt;=0.4,F384&gt;=0.06,G384&gt;=0.06),"",IF(AND(F384&lt;0.06, G384&gt;=0.06),"Does not meet minimum row standard",IF(AND(G384&lt;0.06, F384&gt;=0.06),"Does not meet minimum run standard",IF(AND(F384&lt;0.06, G384&lt;0.06), "Does not meet minimum standard", "Does not meet minimum average")))), "")</f>
        <v/>
      </c>
    </row>
    <row r="385" spans="6:12" x14ac:dyDescent="0.25">
      <c r="F385" s="18" t="str" cm="1">
        <f t="array" ref="F385">IF(OR(B385="", C385="", D385=""),"",IFERROR(INDEX('Data Tables'!F385:'Data Tables'!I1189, MATCH(1, (B385='Data Tables'!G385:G1189)*(J385='Data Tables'!F385:F1189)*(_xlfn.NUMBERVALUE(D385)&lt;=_xlfn.NUMBERVALUE('Data Tables'!I385:I1189)),0),3), "Error!"))</f>
        <v/>
      </c>
      <c r="G385" s="18" t="str" cm="1">
        <f t="array" ref="G385">IF(OR(B385="",C385="", E385=""),"",IFERROR(INDEX('Data Tables'!A385:D1833,MATCH(1,(B385='Data Tables'!B385:B1833)*(K385='Data Tables'!A385:A1833)*(_xlfn.NUMBERVALUE(E385)&lt;=_xlfn.NUMBERVALUE('Data Tables'!D385:D1833)),0),3),"Error!"))</f>
        <v/>
      </c>
      <c r="H385" s="18" t="str">
        <f>IF(OR(F385="Error!",G385="Error!"),"",IF(OR(B385="",C385="",D385="",E385=""),"",(F385+G385)/2))</f>
        <v/>
      </c>
      <c r="I385" s="14" t="str">
        <f>IF(H385="", "", IF(AND(H385&gt;=0.4, F385&gt;= 0.06,G385&gt;= 0.06), "Pass!", "Fail :("))</f>
        <v/>
      </c>
      <c r="J385" s="14" t="str">
        <f t="shared" si="10"/>
        <v/>
      </c>
      <c r="K385" s="14" t="str">
        <f t="shared" si="11"/>
        <v/>
      </c>
      <c r="L385" s="15" t="str">
        <f>IFERROR(IF(AND(H385&gt;=0.4,F385&gt;=0.06,G385&gt;=0.06),"",IF(AND(F385&lt;0.06, G385&gt;=0.06),"Does not meet minimum row standard",IF(AND(G385&lt;0.06, F385&gt;=0.06),"Does not meet minimum run standard",IF(AND(F385&lt;0.06, G385&lt;0.06), "Does not meet minimum standard", "Does not meet minimum average")))), "")</f>
        <v/>
      </c>
    </row>
    <row r="386" spans="6:12" x14ac:dyDescent="0.25">
      <c r="F386" s="18" t="str" cm="1">
        <f t="array" ref="F386">IF(OR(B386="", C386="", D386=""),"",IFERROR(INDEX('Data Tables'!F386:'Data Tables'!I1190, MATCH(1, (B386='Data Tables'!G386:G1190)*(J386='Data Tables'!F386:F1190)*(_xlfn.NUMBERVALUE(D386)&lt;=_xlfn.NUMBERVALUE('Data Tables'!I386:I1190)),0),3), "Error!"))</f>
        <v/>
      </c>
      <c r="G386" s="18" t="str" cm="1">
        <f t="array" ref="G386">IF(OR(B386="",C386="", E386=""),"",IFERROR(INDEX('Data Tables'!A386:D1834,MATCH(1,(B386='Data Tables'!B386:B1834)*(K386='Data Tables'!A386:A1834)*(_xlfn.NUMBERVALUE(E386)&lt;=_xlfn.NUMBERVALUE('Data Tables'!D386:D1834)),0),3),"Error!"))</f>
        <v/>
      </c>
      <c r="H386" s="18" t="str">
        <f>IF(OR(F386="Error!",G386="Error!"),"",IF(OR(B386="",C386="",D386="",E386=""),"",(F386+G386)/2))</f>
        <v/>
      </c>
      <c r="I386" s="14" t="str">
        <f>IF(H386="", "", IF(AND(H386&gt;=0.4, F386&gt;= 0.06,G386&gt;= 0.06), "Pass!", "Fail :("))</f>
        <v/>
      </c>
      <c r="J386" s="14" t="str">
        <f t="shared" si="10"/>
        <v/>
      </c>
      <c r="K386" s="14" t="str">
        <f t="shared" si="11"/>
        <v/>
      </c>
      <c r="L386" s="15" t="str">
        <f>IFERROR(IF(AND(H386&gt;=0.4,F386&gt;=0.06,G386&gt;=0.06),"",IF(AND(F386&lt;0.06, G386&gt;=0.06),"Does not meet minimum row standard",IF(AND(G386&lt;0.06, F386&gt;=0.06),"Does not meet minimum run standard",IF(AND(F386&lt;0.06, G386&lt;0.06), "Does not meet minimum standard", "Does not meet minimum average")))), "")</f>
        <v/>
      </c>
    </row>
    <row r="387" spans="6:12" x14ac:dyDescent="0.25">
      <c r="F387" s="18" t="str" cm="1">
        <f t="array" ref="F387">IF(OR(B387="", C387="", D387=""),"",IFERROR(INDEX('Data Tables'!F387:'Data Tables'!I1191, MATCH(1, (B387='Data Tables'!G387:G1191)*(J387='Data Tables'!F387:F1191)*(_xlfn.NUMBERVALUE(D387)&lt;=_xlfn.NUMBERVALUE('Data Tables'!I387:I1191)),0),3), "Error!"))</f>
        <v/>
      </c>
      <c r="G387" s="18" t="str" cm="1">
        <f t="array" ref="G387">IF(OR(B387="",C387="", E387=""),"",IFERROR(INDEX('Data Tables'!A387:D1835,MATCH(1,(B387='Data Tables'!B387:B1835)*(K387='Data Tables'!A387:A1835)*(_xlfn.NUMBERVALUE(E387)&lt;=_xlfn.NUMBERVALUE('Data Tables'!D387:D1835)),0),3),"Error!"))</f>
        <v/>
      </c>
      <c r="H387" s="18" t="str">
        <f>IF(OR(F387="Error!",G387="Error!"),"",IF(OR(B387="",C387="",D387="",E387=""),"",(F387+G387)/2))</f>
        <v/>
      </c>
      <c r="I387" s="14" t="str">
        <f>IF(H387="", "", IF(AND(H387&gt;=0.4, F387&gt;= 0.06,G387&gt;= 0.06), "Pass!", "Fail :("))</f>
        <v/>
      </c>
      <c r="J387" s="14" t="str">
        <f t="shared" ref="J387:J450" si="12">IF(C387="","",IF(C387&lt;=29,"20-29",IF(C387&lt;=39,"30-39",IF(C387&lt;=49,"40-49","50+"))))</f>
        <v/>
      </c>
      <c r="K387" s="14" t="str">
        <f t="shared" ref="K387:K450" si="13">IF(C387="", "",IF(C387&lt;=24,"20-24",IF(C387&lt;=29,"25-29",IF(C387&lt;=34,"30-34",IF(C387&lt;=39,"35-39",IF(C387&lt;=44,"40-44",IF(C387&lt;=49,"45-49","50+")))))))</f>
        <v/>
      </c>
      <c r="L387" s="15" t="str">
        <f>IFERROR(IF(AND(H387&gt;=0.4,F387&gt;=0.06,G387&gt;=0.06),"",IF(AND(F387&lt;0.06, G387&gt;=0.06),"Does not meet minimum row standard",IF(AND(G387&lt;0.06, F387&gt;=0.06),"Does not meet minimum run standard",IF(AND(F387&lt;0.06, G387&lt;0.06), "Does not meet minimum standard", "Does not meet minimum average")))), "")</f>
        <v/>
      </c>
    </row>
    <row r="388" spans="6:12" x14ac:dyDescent="0.25">
      <c r="F388" s="18" t="str" cm="1">
        <f t="array" ref="F388">IF(OR(B388="", C388="", D388=""),"",IFERROR(INDEX('Data Tables'!F388:'Data Tables'!I1192, MATCH(1, (B388='Data Tables'!G388:G1192)*(J388='Data Tables'!F388:F1192)*(_xlfn.NUMBERVALUE(D388)&lt;=_xlfn.NUMBERVALUE('Data Tables'!I388:I1192)),0),3), "Error!"))</f>
        <v/>
      </c>
      <c r="G388" s="18" t="str" cm="1">
        <f t="array" ref="G388">IF(OR(B388="",C388="", E388=""),"",IFERROR(INDEX('Data Tables'!A388:D1836,MATCH(1,(B388='Data Tables'!B388:B1836)*(K388='Data Tables'!A388:A1836)*(_xlfn.NUMBERVALUE(E388)&lt;=_xlfn.NUMBERVALUE('Data Tables'!D388:D1836)),0),3),"Error!"))</f>
        <v/>
      </c>
      <c r="H388" s="18" t="str">
        <f>IF(OR(F388="Error!",G388="Error!"),"",IF(OR(B388="",C388="",D388="",E388=""),"",(F388+G388)/2))</f>
        <v/>
      </c>
      <c r="I388" s="14" t="str">
        <f>IF(H388="", "", IF(AND(H388&gt;=0.4, F388&gt;= 0.06,G388&gt;= 0.06), "Pass!", "Fail :("))</f>
        <v/>
      </c>
      <c r="J388" s="14" t="str">
        <f t="shared" si="12"/>
        <v/>
      </c>
      <c r="K388" s="14" t="str">
        <f t="shared" si="13"/>
        <v/>
      </c>
      <c r="L388" s="15" t="str">
        <f>IFERROR(IF(AND(H388&gt;=0.4,F388&gt;=0.06,G388&gt;=0.06),"",IF(AND(F388&lt;0.06, G388&gt;=0.06),"Does not meet minimum row standard",IF(AND(G388&lt;0.06, F388&gt;=0.06),"Does not meet minimum run standard",IF(AND(F388&lt;0.06, G388&lt;0.06), "Does not meet minimum standard", "Does not meet minimum average")))), "")</f>
        <v/>
      </c>
    </row>
    <row r="389" spans="6:12" x14ac:dyDescent="0.25">
      <c r="F389" s="18" t="str" cm="1">
        <f t="array" ref="F389">IF(OR(B389="", C389="", D389=""),"",IFERROR(INDEX('Data Tables'!F389:'Data Tables'!I1193, MATCH(1, (B389='Data Tables'!G389:G1193)*(J389='Data Tables'!F389:F1193)*(_xlfn.NUMBERVALUE(D389)&lt;=_xlfn.NUMBERVALUE('Data Tables'!I389:I1193)),0),3), "Error!"))</f>
        <v/>
      </c>
      <c r="G389" s="18" t="str" cm="1">
        <f t="array" ref="G389">IF(OR(B389="",C389="", E389=""),"",IFERROR(INDEX('Data Tables'!A389:D1837,MATCH(1,(B389='Data Tables'!B389:B1837)*(K389='Data Tables'!A389:A1837)*(_xlfn.NUMBERVALUE(E389)&lt;=_xlfn.NUMBERVALUE('Data Tables'!D389:D1837)),0),3),"Error!"))</f>
        <v/>
      </c>
      <c r="H389" s="18" t="str">
        <f>IF(OR(F389="Error!",G389="Error!"),"",IF(OR(B389="",C389="",D389="",E389=""),"",(F389+G389)/2))</f>
        <v/>
      </c>
      <c r="I389" s="14" t="str">
        <f>IF(H389="", "", IF(AND(H389&gt;=0.4, F389&gt;= 0.06,G389&gt;= 0.06), "Pass!", "Fail :("))</f>
        <v/>
      </c>
      <c r="J389" s="14" t="str">
        <f t="shared" si="12"/>
        <v/>
      </c>
      <c r="K389" s="14" t="str">
        <f t="shared" si="13"/>
        <v/>
      </c>
      <c r="L389" s="15" t="str">
        <f>IFERROR(IF(AND(H389&gt;=0.4,F389&gt;=0.06,G389&gt;=0.06),"",IF(AND(F389&lt;0.06, G389&gt;=0.06),"Does not meet minimum row standard",IF(AND(G389&lt;0.06, F389&gt;=0.06),"Does not meet minimum run standard",IF(AND(F389&lt;0.06, G389&lt;0.06), "Does not meet minimum standard", "Does not meet minimum average")))), "")</f>
        <v/>
      </c>
    </row>
    <row r="390" spans="6:12" x14ac:dyDescent="0.25">
      <c r="F390" s="18" t="str" cm="1">
        <f t="array" ref="F390">IF(OR(B390="", C390="", D390=""),"",IFERROR(INDEX('Data Tables'!F390:'Data Tables'!I1194, MATCH(1, (B390='Data Tables'!G390:G1194)*(J390='Data Tables'!F390:F1194)*(_xlfn.NUMBERVALUE(D390)&lt;=_xlfn.NUMBERVALUE('Data Tables'!I390:I1194)),0),3), "Error!"))</f>
        <v/>
      </c>
      <c r="G390" s="18" t="str" cm="1">
        <f t="array" ref="G390">IF(OR(B390="",C390="", E390=""),"",IFERROR(INDEX('Data Tables'!A390:D1838,MATCH(1,(B390='Data Tables'!B390:B1838)*(K390='Data Tables'!A390:A1838)*(_xlfn.NUMBERVALUE(E390)&lt;=_xlfn.NUMBERVALUE('Data Tables'!D390:D1838)),0),3),"Error!"))</f>
        <v/>
      </c>
      <c r="H390" s="18" t="str">
        <f>IF(OR(F390="Error!",G390="Error!"),"",IF(OR(B390="",C390="",D390="",E390=""),"",(F390+G390)/2))</f>
        <v/>
      </c>
      <c r="I390" s="14" t="str">
        <f>IF(H390="", "", IF(AND(H390&gt;=0.4, F390&gt;= 0.06,G390&gt;= 0.06), "Pass!", "Fail :("))</f>
        <v/>
      </c>
      <c r="J390" s="14" t="str">
        <f t="shared" si="12"/>
        <v/>
      </c>
      <c r="K390" s="14" t="str">
        <f t="shared" si="13"/>
        <v/>
      </c>
      <c r="L390" s="15" t="str">
        <f>IFERROR(IF(AND(H390&gt;=0.4,F390&gt;=0.06,G390&gt;=0.06),"",IF(AND(F390&lt;0.06, G390&gt;=0.06),"Does not meet minimum row standard",IF(AND(G390&lt;0.06, F390&gt;=0.06),"Does not meet minimum run standard",IF(AND(F390&lt;0.06, G390&lt;0.06), "Does not meet minimum standard", "Does not meet minimum average")))), "")</f>
        <v/>
      </c>
    </row>
    <row r="391" spans="6:12" x14ac:dyDescent="0.25">
      <c r="F391" s="18" t="str" cm="1">
        <f t="array" ref="F391">IF(OR(B391="", C391="", D391=""),"",IFERROR(INDEX('Data Tables'!F391:'Data Tables'!I1195, MATCH(1, (B391='Data Tables'!G391:G1195)*(J391='Data Tables'!F391:F1195)*(_xlfn.NUMBERVALUE(D391)&lt;=_xlfn.NUMBERVALUE('Data Tables'!I391:I1195)),0),3), "Error!"))</f>
        <v/>
      </c>
      <c r="G391" s="18" t="str" cm="1">
        <f t="array" ref="G391">IF(OR(B391="",C391="", E391=""),"",IFERROR(INDEX('Data Tables'!A391:D1839,MATCH(1,(B391='Data Tables'!B391:B1839)*(K391='Data Tables'!A391:A1839)*(_xlfn.NUMBERVALUE(E391)&lt;=_xlfn.NUMBERVALUE('Data Tables'!D391:D1839)),0),3),"Error!"))</f>
        <v/>
      </c>
      <c r="H391" s="18" t="str">
        <f>IF(OR(F391="Error!",G391="Error!"),"",IF(OR(B391="",C391="",D391="",E391=""),"",(F391+G391)/2))</f>
        <v/>
      </c>
      <c r="I391" s="14" t="str">
        <f>IF(H391="", "", IF(AND(H391&gt;=0.4, F391&gt;= 0.06,G391&gt;= 0.06), "Pass!", "Fail :("))</f>
        <v/>
      </c>
      <c r="J391" s="14" t="str">
        <f t="shared" si="12"/>
        <v/>
      </c>
      <c r="K391" s="14" t="str">
        <f t="shared" si="13"/>
        <v/>
      </c>
      <c r="L391" s="15" t="str">
        <f>IFERROR(IF(AND(H391&gt;=0.4,F391&gt;=0.06,G391&gt;=0.06),"",IF(AND(F391&lt;0.06, G391&gt;=0.06),"Does not meet minimum row standard",IF(AND(G391&lt;0.06, F391&gt;=0.06),"Does not meet minimum run standard",IF(AND(F391&lt;0.06, G391&lt;0.06), "Does not meet minimum standard", "Does not meet minimum average")))), "")</f>
        <v/>
      </c>
    </row>
    <row r="392" spans="6:12" x14ac:dyDescent="0.25">
      <c r="F392" s="18" t="str" cm="1">
        <f t="array" ref="F392">IF(OR(B392="", C392="", D392=""),"",IFERROR(INDEX('Data Tables'!F392:'Data Tables'!I1196, MATCH(1, (B392='Data Tables'!G392:G1196)*(J392='Data Tables'!F392:F1196)*(_xlfn.NUMBERVALUE(D392)&lt;=_xlfn.NUMBERVALUE('Data Tables'!I392:I1196)),0),3), "Error!"))</f>
        <v/>
      </c>
      <c r="G392" s="18" t="str" cm="1">
        <f t="array" ref="G392">IF(OR(B392="",C392="", E392=""),"",IFERROR(INDEX('Data Tables'!A392:D1840,MATCH(1,(B392='Data Tables'!B392:B1840)*(K392='Data Tables'!A392:A1840)*(_xlfn.NUMBERVALUE(E392)&lt;=_xlfn.NUMBERVALUE('Data Tables'!D392:D1840)),0),3),"Error!"))</f>
        <v/>
      </c>
      <c r="H392" s="18" t="str">
        <f>IF(OR(F392="Error!",G392="Error!"),"",IF(OR(B392="",C392="",D392="",E392=""),"",(F392+G392)/2))</f>
        <v/>
      </c>
      <c r="I392" s="14" t="str">
        <f>IF(H392="", "", IF(AND(H392&gt;=0.4, F392&gt;= 0.06,G392&gt;= 0.06), "Pass!", "Fail :("))</f>
        <v/>
      </c>
      <c r="J392" s="14" t="str">
        <f t="shared" si="12"/>
        <v/>
      </c>
      <c r="K392" s="14" t="str">
        <f t="shared" si="13"/>
        <v/>
      </c>
      <c r="L392" s="15" t="str">
        <f>IFERROR(IF(AND(H392&gt;=0.4,F392&gt;=0.06,G392&gt;=0.06),"",IF(AND(F392&lt;0.06, G392&gt;=0.06),"Does not meet minimum row standard",IF(AND(G392&lt;0.06, F392&gt;=0.06),"Does not meet minimum run standard",IF(AND(F392&lt;0.06, G392&lt;0.06), "Does not meet minimum standard", "Does not meet minimum average")))), "")</f>
        <v/>
      </c>
    </row>
    <row r="393" spans="6:12" x14ac:dyDescent="0.25">
      <c r="F393" s="18" t="str" cm="1">
        <f t="array" ref="F393">IF(OR(B393="", C393="", D393=""),"",IFERROR(INDEX('Data Tables'!F393:'Data Tables'!I1197, MATCH(1, (B393='Data Tables'!G393:G1197)*(J393='Data Tables'!F393:F1197)*(_xlfn.NUMBERVALUE(D393)&lt;=_xlfn.NUMBERVALUE('Data Tables'!I393:I1197)),0),3), "Error!"))</f>
        <v/>
      </c>
      <c r="G393" s="18" t="str" cm="1">
        <f t="array" ref="G393">IF(OR(B393="",C393="", E393=""),"",IFERROR(INDEX('Data Tables'!A393:D1841,MATCH(1,(B393='Data Tables'!B393:B1841)*(K393='Data Tables'!A393:A1841)*(_xlfn.NUMBERVALUE(E393)&lt;=_xlfn.NUMBERVALUE('Data Tables'!D393:D1841)),0),3),"Error!"))</f>
        <v/>
      </c>
      <c r="H393" s="18" t="str">
        <f>IF(OR(F393="Error!",G393="Error!"),"",IF(OR(B393="",C393="",D393="",E393=""),"",(F393+G393)/2))</f>
        <v/>
      </c>
      <c r="I393" s="14" t="str">
        <f>IF(H393="", "", IF(AND(H393&gt;=0.4, F393&gt;= 0.06,G393&gt;= 0.06), "Pass!", "Fail :("))</f>
        <v/>
      </c>
      <c r="J393" s="14" t="str">
        <f t="shared" si="12"/>
        <v/>
      </c>
      <c r="K393" s="14" t="str">
        <f t="shared" si="13"/>
        <v/>
      </c>
      <c r="L393" s="15" t="str">
        <f>IFERROR(IF(AND(H393&gt;=0.4,F393&gt;=0.06,G393&gt;=0.06),"",IF(AND(F393&lt;0.06, G393&gt;=0.06),"Does not meet minimum row standard",IF(AND(G393&lt;0.06, F393&gt;=0.06),"Does not meet minimum run standard",IF(AND(F393&lt;0.06, G393&lt;0.06), "Does not meet minimum standard", "Does not meet minimum average")))), "")</f>
        <v/>
      </c>
    </row>
    <row r="394" spans="6:12" x14ac:dyDescent="0.25">
      <c r="F394" s="18" t="str" cm="1">
        <f t="array" ref="F394">IF(OR(B394="", C394="", D394=""),"",IFERROR(INDEX('Data Tables'!F394:'Data Tables'!I1198, MATCH(1, (B394='Data Tables'!G394:G1198)*(J394='Data Tables'!F394:F1198)*(_xlfn.NUMBERVALUE(D394)&lt;=_xlfn.NUMBERVALUE('Data Tables'!I394:I1198)),0),3), "Error!"))</f>
        <v/>
      </c>
      <c r="G394" s="18" t="str" cm="1">
        <f t="array" ref="G394">IF(OR(B394="",C394="", E394=""),"",IFERROR(INDEX('Data Tables'!A394:D1842,MATCH(1,(B394='Data Tables'!B394:B1842)*(K394='Data Tables'!A394:A1842)*(_xlfn.NUMBERVALUE(E394)&lt;=_xlfn.NUMBERVALUE('Data Tables'!D394:D1842)),0),3),"Error!"))</f>
        <v/>
      </c>
      <c r="H394" s="18" t="str">
        <f>IF(OR(F394="Error!",G394="Error!"),"",IF(OR(B394="",C394="",D394="",E394=""),"",(F394+G394)/2))</f>
        <v/>
      </c>
      <c r="I394" s="14" t="str">
        <f>IF(H394="", "", IF(AND(H394&gt;=0.4, F394&gt;= 0.06,G394&gt;= 0.06), "Pass!", "Fail :("))</f>
        <v/>
      </c>
      <c r="J394" s="14" t="str">
        <f t="shared" si="12"/>
        <v/>
      </c>
      <c r="K394" s="14" t="str">
        <f t="shared" si="13"/>
        <v/>
      </c>
      <c r="L394" s="15" t="str">
        <f>IFERROR(IF(AND(H394&gt;=0.4,F394&gt;=0.06,G394&gt;=0.06),"",IF(AND(F394&lt;0.06, G394&gt;=0.06),"Does not meet minimum row standard",IF(AND(G394&lt;0.06, F394&gt;=0.06),"Does not meet minimum run standard",IF(AND(F394&lt;0.06, G394&lt;0.06), "Does not meet minimum standard", "Does not meet minimum average")))), "")</f>
        <v/>
      </c>
    </row>
    <row r="395" spans="6:12" x14ac:dyDescent="0.25">
      <c r="F395" s="18" t="str" cm="1">
        <f t="array" ref="F395">IF(OR(B395="", C395="", D395=""),"",IFERROR(INDEX('Data Tables'!F395:'Data Tables'!I1199, MATCH(1, (B395='Data Tables'!G395:G1199)*(J395='Data Tables'!F395:F1199)*(_xlfn.NUMBERVALUE(D395)&lt;=_xlfn.NUMBERVALUE('Data Tables'!I395:I1199)),0),3), "Error!"))</f>
        <v/>
      </c>
      <c r="G395" s="18" t="str" cm="1">
        <f t="array" ref="G395">IF(OR(B395="",C395="", E395=""),"",IFERROR(INDEX('Data Tables'!A395:D1843,MATCH(1,(B395='Data Tables'!B395:B1843)*(K395='Data Tables'!A395:A1843)*(_xlfn.NUMBERVALUE(E395)&lt;=_xlfn.NUMBERVALUE('Data Tables'!D395:D1843)),0),3),"Error!"))</f>
        <v/>
      </c>
      <c r="H395" s="18" t="str">
        <f>IF(OR(F395="Error!",G395="Error!"),"",IF(OR(B395="",C395="",D395="",E395=""),"",(F395+G395)/2))</f>
        <v/>
      </c>
      <c r="I395" s="14" t="str">
        <f>IF(H395="", "", IF(AND(H395&gt;=0.4, F395&gt;= 0.06,G395&gt;= 0.06), "Pass!", "Fail :("))</f>
        <v/>
      </c>
      <c r="J395" s="14" t="str">
        <f t="shared" si="12"/>
        <v/>
      </c>
      <c r="K395" s="14" t="str">
        <f t="shared" si="13"/>
        <v/>
      </c>
      <c r="L395" s="15" t="str">
        <f>IFERROR(IF(AND(H395&gt;=0.4,F395&gt;=0.06,G395&gt;=0.06),"",IF(AND(F395&lt;0.06, G395&gt;=0.06),"Does not meet minimum row standard",IF(AND(G395&lt;0.06, F395&gt;=0.06),"Does not meet minimum run standard",IF(AND(F395&lt;0.06, G395&lt;0.06), "Does not meet minimum standard", "Does not meet minimum average")))), "")</f>
        <v/>
      </c>
    </row>
    <row r="396" spans="6:12" x14ac:dyDescent="0.25">
      <c r="F396" s="18" t="str" cm="1">
        <f t="array" ref="F396">IF(OR(B396="", C396="", D396=""),"",IFERROR(INDEX('Data Tables'!F396:'Data Tables'!I1200, MATCH(1, (B396='Data Tables'!G396:G1200)*(J396='Data Tables'!F396:F1200)*(_xlfn.NUMBERVALUE(D396)&lt;=_xlfn.NUMBERVALUE('Data Tables'!I396:I1200)),0),3), "Error!"))</f>
        <v/>
      </c>
      <c r="G396" s="18" t="str" cm="1">
        <f t="array" ref="G396">IF(OR(B396="",C396="", E396=""),"",IFERROR(INDEX('Data Tables'!A396:D1844,MATCH(1,(B396='Data Tables'!B396:B1844)*(K396='Data Tables'!A396:A1844)*(_xlfn.NUMBERVALUE(E396)&lt;=_xlfn.NUMBERVALUE('Data Tables'!D396:D1844)),0),3),"Error!"))</f>
        <v/>
      </c>
      <c r="H396" s="18" t="str">
        <f>IF(OR(F396="Error!",G396="Error!"),"",IF(OR(B396="",C396="",D396="",E396=""),"",(F396+G396)/2))</f>
        <v/>
      </c>
      <c r="I396" s="14" t="str">
        <f>IF(H396="", "", IF(AND(H396&gt;=0.4, F396&gt;= 0.06,G396&gt;= 0.06), "Pass!", "Fail :("))</f>
        <v/>
      </c>
      <c r="J396" s="14" t="str">
        <f t="shared" si="12"/>
        <v/>
      </c>
      <c r="K396" s="14" t="str">
        <f t="shared" si="13"/>
        <v/>
      </c>
      <c r="L396" s="15" t="str">
        <f>IFERROR(IF(AND(H396&gt;=0.4,F396&gt;=0.06,G396&gt;=0.06),"",IF(AND(F396&lt;0.06, G396&gt;=0.06),"Does not meet minimum row standard",IF(AND(G396&lt;0.06, F396&gt;=0.06),"Does not meet minimum run standard",IF(AND(F396&lt;0.06, G396&lt;0.06), "Does not meet minimum standard", "Does not meet minimum average")))), "")</f>
        <v/>
      </c>
    </row>
    <row r="397" spans="6:12" x14ac:dyDescent="0.25">
      <c r="F397" s="18" t="str" cm="1">
        <f t="array" ref="F397">IF(OR(B397="", C397="", D397=""),"",IFERROR(INDEX('Data Tables'!F397:'Data Tables'!I1201, MATCH(1, (B397='Data Tables'!G397:G1201)*(J397='Data Tables'!F397:F1201)*(_xlfn.NUMBERVALUE(D397)&lt;=_xlfn.NUMBERVALUE('Data Tables'!I397:I1201)),0),3), "Error!"))</f>
        <v/>
      </c>
      <c r="G397" s="18" t="str" cm="1">
        <f t="array" ref="G397">IF(OR(B397="",C397="", E397=""),"",IFERROR(INDEX('Data Tables'!A397:D1845,MATCH(1,(B397='Data Tables'!B397:B1845)*(K397='Data Tables'!A397:A1845)*(_xlfn.NUMBERVALUE(E397)&lt;=_xlfn.NUMBERVALUE('Data Tables'!D397:D1845)),0),3),"Error!"))</f>
        <v/>
      </c>
      <c r="H397" s="18" t="str">
        <f>IF(OR(F397="Error!",G397="Error!"),"",IF(OR(B397="",C397="",D397="",E397=""),"",(F397+G397)/2))</f>
        <v/>
      </c>
      <c r="I397" s="14" t="str">
        <f>IF(H397="", "", IF(AND(H397&gt;=0.4, F397&gt;= 0.06,G397&gt;= 0.06), "Pass!", "Fail :("))</f>
        <v/>
      </c>
      <c r="J397" s="14" t="str">
        <f t="shared" si="12"/>
        <v/>
      </c>
      <c r="K397" s="14" t="str">
        <f t="shared" si="13"/>
        <v/>
      </c>
      <c r="L397" s="15" t="str">
        <f>IFERROR(IF(AND(H397&gt;=0.4,F397&gt;=0.06,G397&gt;=0.06),"",IF(AND(F397&lt;0.06, G397&gt;=0.06),"Does not meet minimum row standard",IF(AND(G397&lt;0.06, F397&gt;=0.06),"Does not meet minimum run standard",IF(AND(F397&lt;0.06, G397&lt;0.06), "Does not meet minimum standard", "Does not meet minimum average")))), "")</f>
        <v/>
      </c>
    </row>
    <row r="398" spans="6:12" x14ac:dyDescent="0.25">
      <c r="F398" s="18" t="str" cm="1">
        <f t="array" ref="F398">IF(OR(B398="", C398="", D398=""),"",IFERROR(INDEX('Data Tables'!F398:'Data Tables'!I1202, MATCH(1, (B398='Data Tables'!G398:G1202)*(J398='Data Tables'!F398:F1202)*(_xlfn.NUMBERVALUE(D398)&lt;=_xlfn.NUMBERVALUE('Data Tables'!I398:I1202)),0),3), "Error!"))</f>
        <v/>
      </c>
      <c r="G398" s="18" t="str" cm="1">
        <f t="array" ref="G398">IF(OR(B398="",C398="", E398=""),"",IFERROR(INDEX('Data Tables'!A398:D1846,MATCH(1,(B398='Data Tables'!B398:B1846)*(K398='Data Tables'!A398:A1846)*(_xlfn.NUMBERVALUE(E398)&lt;=_xlfn.NUMBERVALUE('Data Tables'!D398:D1846)),0),3),"Error!"))</f>
        <v/>
      </c>
      <c r="H398" s="18" t="str">
        <f>IF(OR(F398="Error!",G398="Error!"),"",IF(OR(B398="",C398="",D398="",E398=""),"",(F398+G398)/2))</f>
        <v/>
      </c>
      <c r="I398" s="14" t="str">
        <f>IF(H398="", "", IF(AND(H398&gt;=0.4, F398&gt;= 0.06,G398&gt;= 0.06), "Pass!", "Fail :("))</f>
        <v/>
      </c>
      <c r="J398" s="14" t="str">
        <f t="shared" si="12"/>
        <v/>
      </c>
      <c r="K398" s="14" t="str">
        <f t="shared" si="13"/>
        <v/>
      </c>
      <c r="L398" s="15" t="str">
        <f>IFERROR(IF(AND(H398&gt;=0.4,F398&gt;=0.06,G398&gt;=0.06),"",IF(AND(F398&lt;0.06, G398&gt;=0.06),"Does not meet minimum row standard",IF(AND(G398&lt;0.06, F398&gt;=0.06),"Does not meet minimum run standard",IF(AND(F398&lt;0.06, G398&lt;0.06), "Does not meet minimum standard", "Does not meet minimum average")))), "")</f>
        <v/>
      </c>
    </row>
    <row r="399" spans="6:12" x14ac:dyDescent="0.25">
      <c r="F399" s="18" t="str" cm="1">
        <f t="array" ref="F399">IF(OR(B399="", C399="", D399=""),"",IFERROR(INDEX('Data Tables'!F399:'Data Tables'!I1203, MATCH(1, (B399='Data Tables'!G399:G1203)*(J399='Data Tables'!F399:F1203)*(_xlfn.NUMBERVALUE(D399)&lt;=_xlfn.NUMBERVALUE('Data Tables'!I399:I1203)),0),3), "Error!"))</f>
        <v/>
      </c>
      <c r="G399" s="18" t="str" cm="1">
        <f t="array" ref="G399">IF(OR(B399="",C399="", E399=""),"",IFERROR(INDEX('Data Tables'!A399:D1847,MATCH(1,(B399='Data Tables'!B399:B1847)*(K399='Data Tables'!A399:A1847)*(_xlfn.NUMBERVALUE(E399)&lt;=_xlfn.NUMBERVALUE('Data Tables'!D399:D1847)),0),3),"Error!"))</f>
        <v/>
      </c>
      <c r="H399" s="18" t="str">
        <f>IF(OR(F399="Error!",G399="Error!"),"",IF(OR(B399="",C399="",D399="",E399=""),"",(F399+G399)/2))</f>
        <v/>
      </c>
      <c r="I399" s="14" t="str">
        <f>IF(H399="", "", IF(AND(H399&gt;=0.4, F399&gt;= 0.06,G399&gt;= 0.06), "Pass!", "Fail :("))</f>
        <v/>
      </c>
      <c r="J399" s="14" t="str">
        <f t="shared" si="12"/>
        <v/>
      </c>
      <c r="K399" s="14" t="str">
        <f t="shared" si="13"/>
        <v/>
      </c>
      <c r="L399" s="15" t="str">
        <f>IFERROR(IF(AND(H399&gt;=0.4,F399&gt;=0.06,G399&gt;=0.06),"",IF(AND(F399&lt;0.06, G399&gt;=0.06),"Does not meet minimum row standard",IF(AND(G399&lt;0.06, F399&gt;=0.06),"Does not meet minimum run standard",IF(AND(F399&lt;0.06, G399&lt;0.06), "Does not meet minimum standard", "Does not meet minimum average")))), "")</f>
        <v/>
      </c>
    </row>
    <row r="400" spans="6:12" x14ac:dyDescent="0.25">
      <c r="F400" s="18" t="str" cm="1">
        <f t="array" ref="F400">IF(OR(B400="", C400="", D400=""),"",IFERROR(INDEX('Data Tables'!F400:'Data Tables'!I1204, MATCH(1, (B400='Data Tables'!G400:G1204)*(J400='Data Tables'!F400:F1204)*(_xlfn.NUMBERVALUE(D400)&lt;=_xlfn.NUMBERVALUE('Data Tables'!I400:I1204)),0),3), "Error!"))</f>
        <v/>
      </c>
      <c r="G400" s="18" t="str" cm="1">
        <f t="array" ref="G400">IF(OR(B400="",C400="", E400=""),"",IFERROR(INDEX('Data Tables'!A400:D1848,MATCH(1,(B400='Data Tables'!B400:B1848)*(K400='Data Tables'!A400:A1848)*(_xlfn.NUMBERVALUE(E400)&lt;=_xlfn.NUMBERVALUE('Data Tables'!D400:D1848)),0),3),"Error!"))</f>
        <v/>
      </c>
      <c r="H400" s="18" t="str">
        <f>IF(OR(F400="Error!",G400="Error!"),"",IF(OR(B400="",C400="",D400="",E400=""),"",(F400+G400)/2))</f>
        <v/>
      </c>
      <c r="I400" s="14" t="str">
        <f>IF(H400="", "", IF(AND(H400&gt;=0.4, F400&gt;= 0.06,G400&gt;= 0.06), "Pass!", "Fail :("))</f>
        <v/>
      </c>
      <c r="J400" s="14" t="str">
        <f t="shared" si="12"/>
        <v/>
      </c>
      <c r="K400" s="14" t="str">
        <f t="shared" si="13"/>
        <v/>
      </c>
      <c r="L400" s="15" t="str">
        <f>IFERROR(IF(AND(H400&gt;=0.4,F400&gt;=0.06,G400&gt;=0.06),"",IF(AND(F400&lt;0.06, G400&gt;=0.06),"Does not meet minimum row standard",IF(AND(G400&lt;0.06, F400&gt;=0.06),"Does not meet minimum run standard",IF(AND(F400&lt;0.06, G400&lt;0.06), "Does not meet minimum standard", "Does not meet minimum average")))), "")</f>
        <v/>
      </c>
    </row>
    <row r="401" spans="6:12" x14ac:dyDescent="0.25">
      <c r="F401" s="18" t="str" cm="1">
        <f t="array" ref="F401">IF(OR(B401="", C401="", D401=""),"",IFERROR(INDEX('Data Tables'!F401:'Data Tables'!I1205, MATCH(1, (B401='Data Tables'!G401:G1205)*(J401='Data Tables'!F401:F1205)*(_xlfn.NUMBERVALUE(D401)&lt;=_xlfn.NUMBERVALUE('Data Tables'!I401:I1205)),0),3), "Error!"))</f>
        <v/>
      </c>
      <c r="G401" s="18" t="str" cm="1">
        <f t="array" ref="G401">IF(OR(B401="",C401="", E401=""),"",IFERROR(INDEX('Data Tables'!A401:D1849,MATCH(1,(B401='Data Tables'!B401:B1849)*(K401='Data Tables'!A401:A1849)*(_xlfn.NUMBERVALUE(E401)&lt;=_xlfn.NUMBERVALUE('Data Tables'!D401:D1849)),0),3),"Error!"))</f>
        <v/>
      </c>
      <c r="H401" s="18" t="str">
        <f>IF(OR(F401="Error!",G401="Error!"),"",IF(OR(B401="",C401="",D401="",E401=""),"",(F401+G401)/2))</f>
        <v/>
      </c>
      <c r="I401" s="14" t="str">
        <f>IF(H401="", "", IF(AND(H401&gt;=0.4, F401&gt;= 0.06,G401&gt;= 0.06), "Pass!", "Fail :("))</f>
        <v/>
      </c>
      <c r="J401" s="14" t="str">
        <f t="shared" si="12"/>
        <v/>
      </c>
      <c r="K401" s="14" t="str">
        <f t="shared" si="13"/>
        <v/>
      </c>
      <c r="L401" s="15" t="str">
        <f>IFERROR(IF(AND(H401&gt;=0.4,F401&gt;=0.06,G401&gt;=0.06),"",IF(AND(F401&lt;0.06, G401&gt;=0.06),"Does not meet minimum row standard",IF(AND(G401&lt;0.06, F401&gt;=0.06),"Does not meet minimum run standard",IF(AND(F401&lt;0.06, G401&lt;0.06), "Does not meet minimum standard", "Does not meet minimum average")))), "")</f>
        <v/>
      </c>
    </row>
    <row r="402" spans="6:12" x14ac:dyDescent="0.25">
      <c r="F402" s="18" t="str" cm="1">
        <f t="array" ref="F402">IF(OR(B402="", C402="", D402=""),"",IFERROR(INDEX('Data Tables'!F402:'Data Tables'!I1206, MATCH(1, (B402='Data Tables'!G402:G1206)*(J402='Data Tables'!F402:F1206)*(_xlfn.NUMBERVALUE(D402)&lt;=_xlfn.NUMBERVALUE('Data Tables'!I402:I1206)),0),3), "Error!"))</f>
        <v/>
      </c>
      <c r="G402" s="18" t="str" cm="1">
        <f t="array" ref="G402">IF(OR(B402="",C402="", E402=""),"",IFERROR(INDEX('Data Tables'!A402:D1850,MATCH(1,(B402='Data Tables'!B402:B1850)*(K402='Data Tables'!A402:A1850)*(_xlfn.NUMBERVALUE(E402)&lt;=_xlfn.NUMBERVALUE('Data Tables'!D402:D1850)),0),3),"Error!"))</f>
        <v/>
      </c>
      <c r="H402" s="18" t="str">
        <f>IF(OR(F402="Error!",G402="Error!"),"",IF(OR(B402="",C402="",D402="",E402=""),"",(F402+G402)/2))</f>
        <v/>
      </c>
      <c r="I402" s="14" t="str">
        <f>IF(H402="", "", IF(AND(H402&gt;=0.4, F402&gt;= 0.06,G402&gt;= 0.06), "Pass!", "Fail :("))</f>
        <v/>
      </c>
      <c r="J402" s="14" t="str">
        <f t="shared" si="12"/>
        <v/>
      </c>
      <c r="K402" s="14" t="str">
        <f t="shared" si="13"/>
        <v/>
      </c>
      <c r="L402" s="15" t="str">
        <f>IFERROR(IF(AND(H402&gt;=0.4,F402&gt;=0.06,G402&gt;=0.06),"",IF(AND(F402&lt;0.06, G402&gt;=0.06),"Does not meet minimum row standard",IF(AND(G402&lt;0.06, F402&gt;=0.06),"Does not meet minimum run standard",IF(AND(F402&lt;0.06, G402&lt;0.06), "Does not meet minimum standard", "Does not meet minimum average")))), "")</f>
        <v/>
      </c>
    </row>
    <row r="403" spans="6:12" x14ac:dyDescent="0.25">
      <c r="F403" s="18" t="str" cm="1">
        <f t="array" ref="F403">IF(OR(B403="", C403="", D403=""),"",IFERROR(INDEX('Data Tables'!F403:'Data Tables'!I1207, MATCH(1, (B403='Data Tables'!G403:G1207)*(J403='Data Tables'!F403:F1207)*(_xlfn.NUMBERVALUE(D403)&lt;=_xlfn.NUMBERVALUE('Data Tables'!I403:I1207)),0),3), "Error!"))</f>
        <v/>
      </c>
      <c r="G403" s="18" t="str" cm="1">
        <f t="array" ref="G403">IF(OR(B403="",C403="", E403=""),"",IFERROR(INDEX('Data Tables'!A403:D1851,MATCH(1,(B403='Data Tables'!B403:B1851)*(K403='Data Tables'!A403:A1851)*(_xlfn.NUMBERVALUE(E403)&lt;=_xlfn.NUMBERVALUE('Data Tables'!D403:D1851)),0),3),"Error!"))</f>
        <v/>
      </c>
      <c r="H403" s="18" t="str">
        <f>IF(OR(F403="Error!",G403="Error!"),"",IF(OR(B403="",C403="",D403="",E403=""),"",(F403+G403)/2))</f>
        <v/>
      </c>
      <c r="I403" s="14" t="str">
        <f>IF(H403="", "", IF(AND(H403&gt;=0.4, F403&gt;= 0.06,G403&gt;= 0.06), "Pass!", "Fail :("))</f>
        <v/>
      </c>
      <c r="J403" s="14" t="str">
        <f t="shared" si="12"/>
        <v/>
      </c>
      <c r="K403" s="14" t="str">
        <f t="shared" si="13"/>
        <v/>
      </c>
      <c r="L403" s="15" t="str">
        <f>IFERROR(IF(AND(H403&gt;=0.4,F403&gt;=0.06,G403&gt;=0.06),"",IF(AND(F403&lt;0.06, G403&gt;=0.06),"Does not meet minimum row standard",IF(AND(G403&lt;0.06, F403&gt;=0.06),"Does not meet minimum run standard",IF(AND(F403&lt;0.06, G403&lt;0.06), "Does not meet minimum standard", "Does not meet minimum average")))), "")</f>
        <v/>
      </c>
    </row>
    <row r="404" spans="6:12" x14ac:dyDescent="0.25">
      <c r="F404" s="18" t="str" cm="1">
        <f t="array" ref="F404">IF(OR(B404="", C404="", D404=""),"",IFERROR(INDEX('Data Tables'!F404:'Data Tables'!I1208, MATCH(1, (B404='Data Tables'!G404:G1208)*(J404='Data Tables'!F404:F1208)*(_xlfn.NUMBERVALUE(D404)&lt;=_xlfn.NUMBERVALUE('Data Tables'!I404:I1208)),0),3), "Error!"))</f>
        <v/>
      </c>
      <c r="G404" s="18" t="str" cm="1">
        <f t="array" ref="G404">IF(OR(B404="",C404="", E404=""),"",IFERROR(INDEX('Data Tables'!A404:D1852,MATCH(1,(B404='Data Tables'!B404:B1852)*(K404='Data Tables'!A404:A1852)*(_xlfn.NUMBERVALUE(E404)&lt;=_xlfn.NUMBERVALUE('Data Tables'!D404:D1852)),0),3),"Error!"))</f>
        <v/>
      </c>
      <c r="H404" s="18" t="str">
        <f>IF(OR(F404="Error!",G404="Error!"),"",IF(OR(B404="",C404="",D404="",E404=""),"",(F404+G404)/2))</f>
        <v/>
      </c>
      <c r="I404" s="14" t="str">
        <f>IF(H404="", "", IF(AND(H404&gt;=0.4, F404&gt;= 0.06,G404&gt;= 0.06), "Pass!", "Fail :("))</f>
        <v/>
      </c>
      <c r="J404" s="14" t="str">
        <f t="shared" si="12"/>
        <v/>
      </c>
      <c r="K404" s="14" t="str">
        <f t="shared" si="13"/>
        <v/>
      </c>
      <c r="L404" s="15" t="str">
        <f>IFERROR(IF(AND(H404&gt;=0.4,F404&gt;=0.06,G404&gt;=0.06),"",IF(AND(F404&lt;0.06, G404&gt;=0.06),"Does not meet minimum row standard",IF(AND(G404&lt;0.06, F404&gt;=0.06),"Does not meet minimum run standard",IF(AND(F404&lt;0.06, G404&lt;0.06), "Does not meet minimum standard", "Does not meet minimum average")))), "")</f>
        <v/>
      </c>
    </row>
    <row r="405" spans="6:12" x14ac:dyDescent="0.25">
      <c r="F405" s="18" t="str" cm="1">
        <f t="array" ref="F405">IF(OR(B405="", C405="", D405=""),"",IFERROR(INDEX('Data Tables'!F405:'Data Tables'!I1209, MATCH(1, (B405='Data Tables'!G405:G1209)*(J405='Data Tables'!F405:F1209)*(_xlfn.NUMBERVALUE(D405)&lt;=_xlfn.NUMBERVALUE('Data Tables'!I405:I1209)),0),3), "Error!"))</f>
        <v/>
      </c>
      <c r="G405" s="18" t="str" cm="1">
        <f t="array" ref="G405">IF(OR(B405="",C405="", E405=""),"",IFERROR(INDEX('Data Tables'!A405:D1853,MATCH(1,(B405='Data Tables'!B405:B1853)*(K405='Data Tables'!A405:A1853)*(_xlfn.NUMBERVALUE(E405)&lt;=_xlfn.NUMBERVALUE('Data Tables'!D405:D1853)),0),3),"Error!"))</f>
        <v/>
      </c>
      <c r="H405" s="18" t="str">
        <f>IF(OR(F405="Error!",G405="Error!"),"",IF(OR(B405="",C405="",D405="",E405=""),"",(F405+G405)/2))</f>
        <v/>
      </c>
      <c r="I405" s="14" t="str">
        <f>IF(H405="", "", IF(AND(H405&gt;=0.4, F405&gt;= 0.06,G405&gt;= 0.06), "Pass!", "Fail :("))</f>
        <v/>
      </c>
      <c r="J405" s="14" t="str">
        <f t="shared" si="12"/>
        <v/>
      </c>
      <c r="K405" s="14" t="str">
        <f t="shared" si="13"/>
        <v/>
      </c>
      <c r="L405" s="15" t="str">
        <f>IFERROR(IF(AND(H405&gt;=0.4,F405&gt;=0.06,G405&gt;=0.06),"",IF(AND(F405&lt;0.06, G405&gt;=0.06),"Does not meet minimum row standard",IF(AND(G405&lt;0.06, F405&gt;=0.06),"Does not meet minimum run standard",IF(AND(F405&lt;0.06, G405&lt;0.06), "Does not meet minimum standard", "Does not meet minimum average")))), "")</f>
        <v/>
      </c>
    </row>
    <row r="406" spans="6:12" x14ac:dyDescent="0.25">
      <c r="F406" s="18" t="str" cm="1">
        <f t="array" ref="F406">IF(OR(B406="", C406="", D406=""),"",IFERROR(INDEX('Data Tables'!F406:'Data Tables'!I1210, MATCH(1, (B406='Data Tables'!G406:G1210)*(J406='Data Tables'!F406:F1210)*(_xlfn.NUMBERVALUE(D406)&lt;=_xlfn.NUMBERVALUE('Data Tables'!I406:I1210)),0),3), "Error!"))</f>
        <v/>
      </c>
      <c r="G406" s="18" t="str" cm="1">
        <f t="array" ref="G406">IF(OR(B406="",C406="", E406=""),"",IFERROR(INDEX('Data Tables'!A406:D1854,MATCH(1,(B406='Data Tables'!B406:B1854)*(K406='Data Tables'!A406:A1854)*(_xlfn.NUMBERVALUE(E406)&lt;=_xlfn.NUMBERVALUE('Data Tables'!D406:D1854)),0),3),"Error!"))</f>
        <v/>
      </c>
      <c r="H406" s="18" t="str">
        <f>IF(OR(F406="Error!",G406="Error!"),"",IF(OR(B406="",C406="",D406="",E406=""),"",(F406+G406)/2))</f>
        <v/>
      </c>
      <c r="I406" s="14" t="str">
        <f>IF(H406="", "", IF(AND(H406&gt;=0.4, F406&gt;= 0.06,G406&gt;= 0.06), "Pass!", "Fail :("))</f>
        <v/>
      </c>
      <c r="J406" s="14" t="str">
        <f t="shared" si="12"/>
        <v/>
      </c>
      <c r="K406" s="14" t="str">
        <f t="shared" si="13"/>
        <v/>
      </c>
      <c r="L406" s="15" t="str">
        <f>IFERROR(IF(AND(H406&gt;=0.4,F406&gt;=0.06,G406&gt;=0.06),"",IF(AND(F406&lt;0.06, G406&gt;=0.06),"Does not meet minimum row standard",IF(AND(G406&lt;0.06, F406&gt;=0.06),"Does not meet minimum run standard",IF(AND(F406&lt;0.06, G406&lt;0.06), "Does not meet minimum standard", "Does not meet minimum average")))), "")</f>
        <v/>
      </c>
    </row>
    <row r="407" spans="6:12" x14ac:dyDescent="0.25">
      <c r="F407" s="18" t="str" cm="1">
        <f t="array" ref="F407">IF(OR(B407="", C407="", D407=""),"",IFERROR(INDEX('Data Tables'!F407:'Data Tables'!I1211, MATCH(1, (B407='Data Tables'!G407:G1211)*(J407='Data Tables'!F407:F1211)*(_xlfn.NUMBERVALUE(D407)&lt;=_xlfn.NUMBERVALUE('Data Tables'!I407:I1211)),0),3), "Error!"))</f>
        <v/>
      </c>
      <c r="G407" s="18" t="str" cm="1">
        <f t="array" ref="G407">IF(OR(B407="",C407="", E407=""),"",IFERROR(INDEX('Data Tables'!A407:D1855,MATCH(1,(B407='Data Tables'!B407:B1855)*(K407='Data Tables'!A407:A1855)*(_xlfn.NUMBERVALUE(E407)&lt;=_xlfn.NUMBERVALUE('Data Tables'!D407:D1855)),0),3),"Error!"))</f>
        <v/>
      </c>
      <c r="H407" s="18" t="str">
        <f>IF(OR(F407="Error!",G407="Error!"),"",IF(OR(B407="",C407="",D407="",E407=""),"",(F407+G407)/2))</f>
        <v/>
      </c>
      <c r="I407" s="14" t="str">
        <f>IF(H407="", "", IF(AND(H407&gt;=0.4, F407&gt;= 0.06,G407&gt;= 0.06), "Pass!", "Fail :("))</f>
        <v/>
      </c>
      <c r="J407" s="14" t="str">
        <f t="shared" si="12"/>
        <v/>
      </c>
      <c r="K407" s="14" t="str">
        <f t="shared" si="13"/>
        <v/>
      </c>
      <c r="L407" s="15" t="str">
        <f>IFERROR(IF(AND(H407&gt;=0.4,F407&gt;=0.06,G407&gt;=0.06),"",IF(AND(F407&lt;0.06, G407&gt;=0.06),"Does not meet minimum row standard",IF(AND(G407&lt;0.06, F407&gt;=0.06),"Does not meet minimum run standard",IF(AND(F407&lt;0.06, G407&lt;0.06), "Does not meet minimum standard", "Does not meet minimum average")))), "")</f>
        <v/>
      </c>
    </row>
    <row r="408" spans="6:12" x14ac:dyDescent="0.25">
      <c r="F408" s="18" t="str" cm="1">
        <f t="array" ref="F408">IF(OR(B408="", C408="", D408=""),"",IFERROR(INDEX('Data Tables'!F408:'Data Tables'!I1212, MATCH(1, (B408='Data Tables'!G408:G1212)*(J408='Data Tables'!F408:F1212)*(_xlfn.NUMBERVALUE(D408)&lt;=_xlfn.NUMBERVALUE('Data Tables'!I408:I1212)),0),3), "Error!"))</f>
        <v/>
      </c>
      <c r="G408" s="18" t="str" cm="1">
        <f t="array" ref="G408">IF(OR(B408="",C408="", E408=""),"",IFERROR(INDEX('Data Tables'!A408:D1856,MATCH(1,(B408='Data Tables'!B408:B1856)*(K408='Data Tables'!A408:A1856)*(_xlfn.NUMBERVALUE(E408)&lt;=_xlfn.NUMBERVALUE('Data Tables'!D408:D1856)),0),3),"Error!"))</f>
        <v/>
      </c>
      <c r="H408" s="18" t="str">
        <f>IF(OR(F408="Error!",G408="Error!"),"",IF(OR(B408="",C408="",D408="",E408=""),"",(F408+G408)/2))</f>
        <v/>
      </c>
      <c r="I408" s="14" t="str">
        <f>IF(H408="", "", IF(AND(H408&gt;=0.4, F408&gt;= 0.06,G408&gt;= 0.06), "Pass!", "Fail :("))</f>
        <v/>
      </c>
      <c r="J408" s="14" t="str">
        <f t="shared" si="12"/>
        <v/>
      </c>
      <c r="K408" s="14" t="str">
        <f t="shared" si="13"/>
        <v/>
      </c>
      <c r="L408" s="15" t="str">
        <f>IFERROR(IF(AND(H408&gt;=0.4,F408&gt;=0.06,G408&gt;=0.06),"",IF(AND(F408&lt;0.06, G408&gt;=0.06),"Does not meet minimum row standard",IF(AND(G408&lt;0.06, F408&gt;=0.06),"Does not meet minimum run standard",IF(AND(F408&lt;0.06, G408&lt;0.06), "Does not meet minimum standard", "Does not meet minimum average")))), "")</f>
        <v/>
      </c>
    </row>
    <row r="409" spans="6:12" x14ac:dyDescent="0.25">
      <c r="F409" s="18" t="str" cm="1">
        <f t="array" ref="F409">IF(OR(B409="", C409="", D409=""),"",IFERROR(INDEX('Data Tables'!F409:'Data Tables'!I1213, MATCH(1, (B409='Data Tables'!G409:G1213)*(J409='Data Tables'!F409:F1213)*(_xlfn.NUMBERVALUE(D409)&lt;=_xlfn.NUMBERVALUE('Data Tables'!I409:I1213)),0),3), "Error!"))</f>
        <v/>
      </c>
      <c r="G409" s="18" t="str" cm="1">
        <f t="array" ref="G409">IF(OR(B409="",C409="", E409=""),"",IFERROR(INDEX('Data Tables'!A409:D1857,MATCH(1,(B409='Data Tables'!B409:B1857)*(K409='Data Tables'!A409:A1857)*(_xlfn.NUMBERVALUE(E409)&lt;=_xlfn.NUMBERVALUE('Data Tables'!D409:D1857)),0),3),"Error!"))</f>
        <v/>
      </c>
      <c r="H409" s="18" t="str">
        <f>IF(OR(F409="Error!",G409="Error!"),"",IF(OR(B409="",C409="",D409="",E409=""),"",(F409+G409)/2))</f>
        <v/>
      </c>
      <c r="I409" s="14" t="str">
        <f>IF(H409="", "", IF(AND(H409&gt;=0.4, F409&gt;= 0.06,G409&gt;= 0.06), "Pass!", "Fail :("))</f>
        <v/>
      </c>
      <c r="J409" s="14" t="str">
        <f t="shared" si="12"/>
        <v/>
      </c>
      <c r="K409" s="14" t="str">
        <f t="shared" si="13"/>
        <v/>
      </c>
      <c r="L409" s="15" t="str">
        <f>IFERROR(IF(AND(H409&gt;=0.4,F409&gt;=0.06,G409&gt;=0.06),"",IF(AND(F409&lt;0.06, G409&gt;=0.06),"Does not meet minimum row standard",IF(AND(G409&lt;0.06, F409&gt;=0.06),"Does not meet minimum run standard",IF(AND(F409&lt;0.06, G409&lt;0.06), "Does not meet minimum standard", "Does not meet minimum average")))), "")</f>
        <v/>
      </c>
    </row>
    <row r="410" spans="6:12" x14ac:dyDescent="0.25">
      <c r="F410" s="18" t="str" cm="1">
        <f t="array" ref="F410">IF(OR(B410="", C410="", D410=""),"",IFERROR(INDEX('Data Tables'!F410:'Data Tables'!I1214, MATCH(1, (B410='Data Tables'!G410:G1214)*(J410='Data Tables'!F410:F1214)*(_xlfn.NUMBERVALUE(D410)&lt;=_xlfn.NUMBERVALUE('Data Tables'!I410:I1214)),0),3), "Error!"))</f>
        <v/>
      </c>
      <c r="G410" s="18" t="str" cm="1">
        <f t="array" ref="G410">IF(OR(B410="",C410="", E410=""),"",IFERROR(INDEX('Data Tables'!A410:D1858,MATCH(1,(B410='Data Tables'!B410:B1858)*(K410='Data Tables'!A410:A1858)*(_xlfn.NUMBERVALUE(E410)&lt;=_xlfn.NUMBERVALUE('Data Tables'!D410:D1858)),0),3),"Error!"))</f>
        <v/>
      </c>
      <c r="H410" s="18" t="str">
        <f>IF(OR(F410="Error!",G410="Error!"),"",IF(OR(B410="",C410="",D410="",E410=""),"",(F410+G410)/2))</f>
        <v/>
      </c>
      <c r="I410" s="14" t="str">
        <f>IF(H410="", "", IF(AND(H410&gt;=0.4, F410&gt;= 0.06,G410&gt;= 0.06), "Pass!", "Fail :("))</f>
        <v/>
      </c>
      <c r="J410" s="14" t="str">
        <f t="shared" si="12"/>
        <v/>
      </c>
      <c r="K410" s="14" t="str">
        <f t="shared" si="13"/>
        <v/>
      </c>
      <c r="L410" s="15" t="str">
        <f>IFERROR(IF(AND(H410&gt;=0.4,F410&gt;=0.06,G410&gt;=0.06),"",IF(AND(F410&lt;0.06, G410&gt;=0.06),"Does not meet minimum row standard",IF(AND(G410&lt;0.06, F410&gt;=0.06),"Does not meet minimum run standard",IF(AND(F410&lt;0.06, G410&lt;0.06), "Does not meet minimum standard", "Does not meet minimum average")))), "")</f>
        <v/>
      </c>
    </row>
    <row r="411" spans="6:12" x14ac:dyDescent="0.25">
      <c r="F411" s="18" t="str" cm="1">
        <f t="array" ref="F411">IF(OR(B411="", C411="", D411=""),"",IFERROR(INDEX('Data Tables'!F411:'Data Tables'!I1215, MATCH(1, (B411='Data Tables'!G411:G1215)*(J411='Data Tables'!F411:F1215)*(_xlfn.NUMBERVALUE(D411)&lt;=_xlfn.NUMBERVALUE('Data Tables'!I411:I1215)),0),3), "Error!"))</f>
        <v/>
      </c>
      <c r="G411" s="18" t="str" cm="1">
        <f t="array" ref="G411">IF(OR(B411="",C411="", E411=""),"",IFERROR(INDEX('Data Tables'!A411:D1859,MATCH(1,(B411='Data Tables'!B411:B1859)*(K411='Data Tables'!A411:A1859)*(_xlfn.NUMBERVALUE(E411)&lt;=_xlfn.NUMBERVALUE('Data Tables'!D411:D1859)),0),3),"Error!"))</f>
        <v/>
      </c>
      <c r="H411" s="18" t="str">
        <f>IF(OR(F411="Error!",G411="Error!"),"",IF(OR(B411="",C411="",D411="",E411=""),"",(F411+G411)/2))</f>
        <v/>
      </c>
      <c r="I411" s="14" t="str">
        <f>IF(H411="", "", IF(AND(H411&gt;=0.4, F411&gt;= 0.06,G411&gt;= 0.06), "Pass!", "Fail :("))</f>
        <v/>
      </c>
      <c r="J411" s="14" t="str">
        <f t="shared" si="12"/>
        <v/>
      </c>
      <c r="K411" s="14" t="str">
        <f t="shared" si="13"/>
        <v/>
      </c>
      <c r="L411" s="15" t="str">
        <f>IFERROR(IF(AND(H411&gt;=0.4,F411&gt;=0.06,G411&gt;=0.06),"",IF(AND(F411&lt;0.06, G411&gt;=0.06),"Does not meet minimum row standard",IF(AND(G411&lt;0.06, F411&gt;=0.06),"Does not meet minimum run standard",IF(AND(F411&lt;0.06, G411&lt;0.06), "Does not meet minimum standard", "Does not meet minimum average")))), "")</f>
        <v/>
      </c>
    </row>
    <row r="412" spans="6:12" x14ac:dyDescent="0.25">
      <c r="F412" s="18" t="str" cm="1">
        <f t="array" ref="F412">IF(OR(B412="", C412="", D412=""),"",IFERROR(INDEX('Data Tables'!F412:'Data Tables'!I1216, MATCH(1, (B412='Data Tables'!G412:G1216)*(J412='Data Tables'!F412:F1216)*(_xlfn.NUMBERVALUE(D412)&lt;=_xlfn.NUMBERVALUE('Data Tables'!I412:I1216)),0),3), "Error!"))</f>
        <v/>
      </c>
      <c r="G412" s="18" t="str" cm="1">
        <f t="array" ref="G412">IF(OR(B412="",C412="", E412=""),"",IFERROR(INDEX('Data Tables'!A412:D1860,MATCH(1,(B412='Data Tables'!B412:B1860)*(K412='Data Tables'!A412:A1860)*(_xlfn.NUMBERVALUE(E412)&lt;=_xlfn.NUMBERVALUE('Data Tables'!D412:D1860)),0),3),"Error!"))</f>
        <v/>
      </c>
      <c r="H412" s="18" t="str">
        <f>IF(OR(F412="Error!",G412="Error!"),"",IF(OR(B412="",C412="",D412="",E412=""),"",(F412+G412)/2))</f>
        <v/>
      </c>
      <c r="I412" s="14" t="str">
        <f>IF(H412="", "", IF(AND(H412&gt;=0.4, F412&gt;= 0.06,G412&gt;= 0.06), "Pass!", "Fail :("))</f>
        <v/>
      </c>
      <c r="J412" s="14" t="str">
        <f t="shared" si="12"/>
        <v/>
      </c>
      <c r="K412" s="14" t="str">
        <f t="shared" si="13"/>
        <v/>
      </c>
      <c r="L412" s="15" t="str">
        <f>IFERROR(IF(AND(H412&gt;=0.4,F412&gt;=0.06,G412&gt;=0.06),"",IF(AND(F412&lt;0.06, G412&gt;=0.06),"Does not meet minimum row standard",IF(AND(G412&lt;0.06, F412&gt;=0.06),"Does not meet minimum run standard",IF(AND(F412&lt;0.06, G412&lt;0.06), "Does not meet minimum standard", "Does not meet minimum average")))), "")</f>
        <v/>
      </c>
    </row>
    <row r="413" spans="6:12" x14ac:dyDescent="0.25">
      <c r="F413" s="18" t="str" cm="1">
        <f t="array" ref="F413">IF(OR(B413="", C413="", D413=""),"",IFERROR(INDEX('Data Tables'!F413:'Data Tables'!I1217, MATCH(1, (B413='Data Tables'!G413:G1217)*(J413='Data Tables'!F413:F1217)*(_xlfn.NUMBERVALUE(D413)&lt;=_xlfn.NUMBERVALUE('Data Tables'!I413:I1217)),0),3), "Error!"))</f>
        <v/>
      </c>
      <c r="G413" s="18" t="str" cm="1">
        <f t="array" ref="G413">IF(OR(B413="",C413="", E413=""),"",IFERROR(INDEX('Data Tables'!A413:D1861,MATCH(1,(B413='Data Tables'!B413:B1861)*(K413='Data Tables'!A413:A1861)*(_xlfn.NUMBERVALUE(E413)&lt;=_xlfn.NUMBERVALUE('Data Tables'!D413:D1861)),0),3),"Error!"))</f>
        <v/>
      </c>
      <c r="H413" s="18" t="str">
        <f>IF(OR(F413="Error!",G413="Error!"),"",IF(OR(B413="",C413="",D413="",E413=""),"",(F413+G413)/2))</f>
        <v/>
      </c>
      <c r="I413" s="14" t="str">
        <f>IF(H413="", "", IF(AND(H413&gt;=0.4, F413&gt;= 0.06,G413&gt;= 0.06), "Pass!", "Fail :("))</f>
        <v/>
      </c>
      <c r="J413" s="14" t="str">
        <f t="shared" si="12"/>
        <v/>
      </c>
      <c r="K413" s="14" t="str">
        <f t="shared" si="13"/>
        <v/>
      </c>
      <c r="L413" s="15" t="str">
        <f>IFERROR(IF(AND(H413&gt;=0.4,F413&gt;=0.06,G413&gt;=0.06),"",IF(AND(F413&lt;0.06, G413&gt;=0.06),"Does not meet minimum row standard",IF(AND(G413&lt;0.06, F413&gt;=0.06),"Does not meet minimum run standard",IF(AND(F413&lt;0.06, G413&lt;0.06), "Does not meet minimum standard", "Does not meet minimum average")))), "")</f>
        <v/>
      </c>
    </row>
    <row r="414" spans="6:12" x14ac:dyDescent="0.25">
      <c r="F414" s="18" t="str" cm="1">
        <f t="array" ref="F414">IF(OR(B414="", C414="", D414=""),"",IFERROR(INDEX('Data Tables'!F414:'Data Tables'!I1218, MATCH(1, (B414='Data Tables'!G414:G1218)*(J414='Data Tables'!F414:F1218)*(_xlfn.NUMBERVALUE(D414)&lt;=_xlfn.NUMBERVALUE('Data Tables'!I414:I1218)),0),3), "Error!"))</f>
        <v/>
      </c>
      <c r="G414" s="18" t="str" cm="1">
        <f t="array" ref="G414">IF(OR(B414="",C414="", E414=""),"",IFERROR(INDEX('Data Tables'!A414:D1862,MATCH(1,(B414='Data Tables'!B414:B1862)*(K414='Data Tables'!A414:A1862)*(_xlfn.NUMBERVALUE(E414)&lt;=_xlfn.NUMBERVALUE('Data Tables'!D414:D1862)),0),3),"Error!"))</f>
        <v/>
      </c>
      <c r="H414" s="18" t="str">
        <f>IF(OR(F414="Error!",G414="Error!"),"",IF(OR(B414="",C414="",D414="",E414=""),"",(F414+G414)/2))</f>
        <v/>
      </c>
      <c r="I414" s="14" t="str">
        <f>IF(H414="", "", IF(AND(H414&gt;=0.4, F414&gt;= 0.06,G414&gt;= 0.06), "Pass!", "Fail :("))</f>
        <v/>
      </c>
      <c r="J414" s="14" t="str">
        <f t="shared" si="12"/>
        <v/>
      </c>
      <c r="K414" s="14" t="str">
        <f t="shared" si="13"/>
        <v/>
      </c>
      <c r="L414" s="15" t="str">
        <f>IFERROR(IF(AND(H414&gt;=0.4,F414&gt;=0.06,G414&gt;=0.06),"",IF(AND(F414&lt;0.06, G414&gt;=0.06),"Does not meet minimum row standard",IF(AND(G414&lt;0.06, F414&gt;=0.06),"Does not meet minimum run standard",IF(AND(F414&lt;0.06, G414&lt;0.06), "Does not meet minimum standard", "Does not meet minimum average")))), "")</f>
        <v/>
      </c>
    </row>
    <row r="415" spans="6:12" x14ac:dyDescent="0.25">
      <c r="F415" s="18" t="str" cm="1">
        <f t="array" ref="F415">IF(OR(B415="", C415="", D415=""),"",IFERROR(INDEX('Data Tables'!F415:'Data Tables'!I1219, MATCH(1, (B415='Data Tables'!G415:G1219)*(J415='Data Tables'!F415:F1219)*(_xlfn.NUMBERVALUE(D415)&lt;=_xlfn.NUMBERVALUE('Data Tables'!I415:I1219)),0),3), "Error!"))</f>
        <v/>
      </c>
      <c r="G415" s="18" t="str" cm="1">
        <f t="array" ref="G415">IF(OR(B415="",C415="", E415=""),"",IFERROR(INDEX('Data Tables'!A415:D1863,MATCH(1,(B415='Data Tables'!B415:B1863)*(K415='Data Tables'!A415:A1863)*(_xlfn.NUMBERVALUE(E415)&lt;=_xlfn.NUMBERVALUE('Data Tables'!D415:D1863)),0),3),"Error!"))</f>
        <v/>
      </c>
      <c r="H415" s="18" t="str">
        <f>IF(OR(F415="Error!",G415="Error!"),"",IF(OR(B415="",C415="",D415="",E415=""),"",(F415+G415)/2))</f>
        <v/>
      </c>
      <c r="I415" s="14" t="str">
        <f>IF(H415="", "", IF(AND(H415&gt;=0.4, F415&gt;= 0.06,G415&gt;= 0.06), "Pass!", "Fail :("))</f>
        <v/>
      </c>
      <c r="J415" s="14" t="str">
        <f t="shared" si="12"/>
        <v/>
      </c>
      <c r="K415" s="14" t="str">
        <f t="shared" si="13"/>
        <v/>
      </c>
      <c r="L415" s="15" t="str">
        <f>IFERROR(IF(AND(H415&gt;=0.4,F415&gt;=0.06,G415&gt;=0.06),"",IF(AND(F415&lt;0.06, G415&gt;=0.06),"Does not meet minimum row standard",IF(AND(G415&lt;0.06, F415&gt;=0.06),"Does not meet minimum run standard",IF(AND(F415&lt;0.06, G415&lt;0.06), "Does not meet minimum standard", "Does not meet minimum average")))), "")</f>
        <v/>
      </c>
    </row>
    <row r="416" spans="6:12" x14ac:dyDescent="0.25">
      <c r="F416" s="18" t="str" cm="1">
        <f t="array" ref="F416">IF(OR(B416="", C416="", D416=""),"",IFERROR(INDEX('Data Tables'!F416:'Data Tables'!I1220, MATCH(1, (B416='Data Tables'!G416:G1220)*(J416='Data Tables'!F416:F1220)*(_xlfn.NUMBERVALUE(D416)&lt;=_xlfn.NUMBERVALUE('Data Tables'!I416:I1220)),0),3), "Error!"))</f>
        <v/>
      </c>
      <c r="G416" s="18" t="str" cm="1">
        <f t="array" ref="G416">IF(OR(B416="",C416="", E416=""),"",IFERROR(INDEX('Data Tables'!A416:D1864,MATCH(1,(B416='Data Tables'!B416:B1864)*(K416='Data Tables'!A416:A1864)*(_xlfn.NUMBERVALUE(E416)&lt;=_xlfn.NUMBERVALUE('Data Tables'!D416:D1864)),0),3),"Error!"))</f>
        <v/>
      </c>
      <c r="H416" s="18" t="str">
        <f>IF(OR(F416="Error!",G416="Error!"),"",IF(OR(B416="",C416="",D416="",E416=""),"",(F416+G416)/2))</f>
        <v/>
      </c>
      <c r="I416" s="14" t="str">
        <f>IF(H416="", "", IF(AND(H416&gt;=0.4, F416&gt;= 0.06,G416&gt;= 0.06), "Pass!", "Fail :("))</f>
        <v/>
      </c>
      <c r="J416" s="14" t="str">
        <f t="shared" si="12"/>
        <v/>
      </c>
      <c r="K416" s="14" t="str">
        <f t="shared" si="13"/>
        <v/>
      </c>
      <c r="L416" s="15" t="str">
        <f>IFERROR(IF(AND(H416&gt;=0.4,F416&gt;=0.06,G416&gt;=0.06),"",IF(AND(F416&lt;0.06, G416&gt;=0.06),"Does not meet minimum row standard",IF(AND(G416&lt;0.06, F416&gt;=0.06),"Does not meet minimum run standard",IF(AND(F416&lt;0.06, G416&lt;0.06), "Does not meet minimum standard", "Does not meet minimum average")))), "")</f>
        <v/>
      </c>
    </row>
    <row r="417" spans="6:12" x14ac:dyDescent="0.25">
      <c r="F417" s="18" t="str" cm="1">
        <f t="array" ref="F417">IF(OR(B417="", C417="", D417=""),"",IFERROR(INDEX('Data Tables'!F417:'Data Tables'!I1221, MATCH(1, (B417='Data Tables'!G417:G1221)*(J417='Data Tables'!F417:F1221)*(_xlfn.NUMBERVALUE(D417)&lt;=_xlfn.NUMBERVALUE('Data Tables'!I417:I1221)),0),3), "Error!"))</f>
        <v/>
      </c>
      <c r="G417" s="18" t="str" cm="1">
        <f t="array" ref="G417">IF(OR(B417="",C417="", E417=""),"",IFERROR(INDEX('Data Tables'!A417:D1865,MATCH(1,(B417='Data Tables'!B417:B1865)*(K417='Data Tables'!A417:A1865)*(_xlfn.NUMBERVALUE(E417)&lt;=_xlfn.NUMBERVALUE('Data Tables'!D417:D1865)),0),3),"Error!"))</f>
        <v/>
      </c>
      <c r="H417" s="18" t="str">
        <f>IF(OR(F417="Error!",G417="Error!"),"",IF(OR(B417="",C417="",D417="",E417=""),"",(F417+G417)/2))</f>
        <v/>
      </c>
      <c r="I417" s="14" t="str">
        <f>IF(H417="", "", IF(AND(H417&gt;=0.4, F417&gt;= 0.06,G417&gt;= 0.06), "Pass!", "Fail :("))</f>
        <v/>
      </c>
      <c r="J417" s="14" t="str">
        <f t="shared" si="12"/>
        <v/>
      </c>
      <c r="K417" s="14" t="str">
        <f t="shared" si="13"/>
        <v/>
      </c>
      <c r="L417" s="15" t="str">
        <f>IFERROR(IF(AND(H417&gt;=0.4,F417&gt;=0.06,G417&gt;=0.06),"",IF(AND(F417&lt;0.06, G417&gt;=0.06),"Does not meet minimum row standard",IF(AND(G417&lt;0.06, F417&gt;=0.06),"Does not meet minimum run standard",IF(AND(F417&lt;0.06, G417&lt;0.06), "Does not meet minimum standard", "Does not meet minimum average")))), "")</f>
        <v/>
      </c>
    </row>
    <row r="418" spans="6:12" x14ac:dyDescent="0.25">
      <c r="F418" s="18" t="str" cm="1">
        <f t="array" ref="F418">IF(OR(B418="", C418="", D418=""),"",IFERROR(INDEX('Data Tables'!F418:'Data Tables'!I1222, MATCH(1, (B418='Data Tables'!G418:G1222)*(J418='Data Tables'!F418:F1222)*(_xlfn.NUMBERVALUE(D418)&lt;=_xlfn.NUMBERVALUE('Data Tables'!I418:I1222)),0),3), "Error!"))</f>
        <v/>
      </c>
      <c r="G418" s="18" t="str" cm="1">
        <f t="array" ref="G418">IF(OR(B418="",C418="", E418=""),"",IFERROR(INDEX('Data Tables'!A418:D1866,MATCH(1,(B418='Data Tables'!B418:B1866)*(K418='Data Tables'!A418:A1866)*(_xlfn.NUMBERVALUE(E418)&lt;=_xlfn.NUMBERVALUE('Data Tables'!D418:D1866)),0),3),"Error!"))</f>
        <v/>
      </c>
      <c r="H418" s="18" t="str">
        <f>IF(OR(F418="Error!",G418="Error!"),"",IF(OR(B418="",C418="",D418="",E418=""),"",(F418+G418)/2))</f>
        <v/>
      </c>
      <c r="I418" s="14" t="str">
        <f>IF(H418="", "", IF(AND(H418&gt;=0.4, F418&gt;= 0.06,G418&gt;= 0.06), "Pass!", "Fail :("))</f>
        <v/>
      </c>
      <c r="J418" s="14" t="str">
        <f t="shared" si="12"/>
        <v/>
      </c>
      <c r="K418" s="14" t="str">
        <f t="shared" si="13"/>
        <v/>
      </c>
      <c r="L418" s="15" t="str">
        <f>IFERROR(IF(AND(H418&gt;=0.4,F418&gt;=0.06,G418&gt;=0.06),"",IF(AND(F418&lt;0.06, G418&gt;=0.06),"Does not meet minimum row standard",IF(AND(G418&lt;0.06, F418&gt;=0.06),"Does not meet minimum run standard",IF(AND(F418&lt;0.06, G418&lt;0.06), "Does not meet minimum standard", "Does not meet minimum average")))), "")</f>
        <v/>
      </c>
    </row>
    <row r="419" spans="6:12" x14ac:dyDescent="0.25">
      <c r="F419" s="18" t="str" cm="1">
        <f t="array" ref="F419">IF(OR(B419="", C419="", D419=""),"",IFERROR(INDEX('Data Tables'!F419:'Data Tables'!I1223, MATCH(1, (B419='Data Tables'!G419:G1223)*(J419='Data Tables'!F419:F1223)*(_xlfn.NUMBERVALUE(D419)&lt;=_xlfn.NUMBERVALUE('Data Tables'!I419:I1223)),0),3), "Error!"))</f>
        <v/>
      </c>
      <c r="G419" s="18" t="str" cm="1">
        <f t="array" ref="G419">IF(OR(B419="",C419="", E419=""),"",IFERROR(INDEX('Data Tables'!A419:D1867,MATCH(1,(B419='Data Tables'!B419:B1867)*(K419='Data Tables'!A419:A1867)*(_xlfn.NUMBERVALUE(E419)&lt;=_xlfn.NUMBERVALUE('Data Tables'!D419:D1867)),0),3),"Error!"))</f>
        <v/>
      </c>
      <c r="H419" s="18" t="str">
        <f>IF(OR(F419="Error!",G419="Error!"),"",IF(OR(B419="",C419="",D419="",E419=""),"",(F419+G419)/2))</f>
        <v/>
      </c>
      <c r="I419" s="14" t="str">
        <f>IF(H419="", "", IF(AND(H419&gt;=0.4, F419&gt;= 0.06,G419&gt;= 0.06), "Pass!", "Fail :("))</f>
        <v/>
      </c>
      <c r="J419" s="14" t="str">
        <f t="shared" si="12"/>
        <v/>
      </c>
      <c r="K419" s="14" t="str">
        <f t="shared" si="13"/>
        <v/>
      </c>
      <c r="L419" s="15" t="str">
        <f>IFERROR(IF(AND(H419&gt;=0.4,F419&gt;=0.06,G419&gt;=0.06),"",IF(AND(F419&lt;0.06, G419&gt;=0.06),"Does not meet minimum row standard",IF(AND(G419&lt;0.06, F419&gt;=0.06),"Does not meet minimum run standard",IF(AND(F419&lt;0.06, G419&lt;0.06), "Does not meet minimum standard", "Does not meet minimum average")))), "")</f>
        <v/>
      </c>
    </row>
    <row r="420" spans="6:12" x14ac:dyDescent="0.25">
      <c r="F420" s="18" t="str" cm="1">
        <f t="array" ref="F420">IF(OR(B420="", C420="", D420=""),"",IFERROR(INDEX('Data Tables'!F420:'Data Tables'!I1224, MATCH(1, (B420='Data Tables'!G420:G1224)*(J420='Data Tables'!F420:F1224)*(_xlfn.NUMBERVALUE(D420)&lt;=_xlfn.NUMBERVALUE('Data Tables'!I420:I1224)),0),3), "Error!"))</f>
        <v/>
      </c>
      <c r="G420" s="18" t="str" cm="1">
        <f t="array" ref="G420">IF(OR(B420="",C420="", E420=""),"",IFERROR(INDEX('Data Tables'!A420:D1868,MATCH(1,(B420='Data Tables'!B420:B1868)*(K420='Data Tables'!A420:A1868)*(_xlfn.NUMBERVALUE(E420)&lt;=_xlfn.NUMBERVALUE('Data Tables'!D420:D1868)),0),3),"Error!"))</f>
        <v/>
      </c>
      <c r="H420" s="18" t="str">
        <f>IF(OR(F420="Error!",G420="Error!"),"",IF(OR(B420="",C420="",D420="",E420=""),"",(F420+G420)/2))</f>
        <v/>
      </c>
      <c r="I420" s="14" t="str">
        <f>IF(H420="", "", IF(AND(H420&gt;=0.4, F420&gt;= 0.06,G420&gt;= 0.06), "Pass!", "Fail :("))</f>
        <v/>
      </c>
      <c r="J420" s="14" t="str">
        <f t="shared" si="12"/>
        <v/>
      </c>
      <c r="K420" s="14" t="str">
        <f t="shared" si="13"/>
        <v/>
      </c>
      <c r="L420" s="15" t="str">
        <f>IFERROR(IF(AND(H420&gt;=0.4,F420&gt;=0.06,G420&gt;=0.06),"",IF(AND(F420&lt;0.06, G420&gt;=0.06),"Does not meet minimum row standard",IF(AND(G420&lt;0.06, F420&gt;=0.06),"Does not meet minimum run standard",IF(AND(F420&lt;0.06, G420&lt;0.06), "Does not meet minimum standard", "Does not meet minimum average")))), "")</f>
        <v/>
      </c>
    </row>
    <row r="421" spans="6:12" x14ac:dyDescent="0.25">
      <c r="F421" s="18" t="str" cm="1">
        <f t="array" ref="F421">IF(OR(B421="", C421="", D421=""),"",IFERROR(INDEX('Data Tables'!F421:'Data Tables'!I1225, MATCH(1, (B421='Data Tables'!G421:G1225)*(J421='Data Tables'!F421:F1225)*(_xlfn.NUMBERVALUE(D421)&lt;=_xlfn.NUMBERVALUE('Data Tables'!I421:I1225)),0),3), "Error!"))</f>
        <v/>
      </c>
      <c r="G421" s="18" t="str" cm="1">
        <f t="array" ref="G421">IF(OR(B421="",C421="", E421=""),"",IFERROR(INDEX('Data Tables'!A421:D1869,MATCH(1,(B421='Data Tables'!B421:B1869)*(K421='Data Tables'!A421:A1869)*(_xlfn.NUMBERVALUE(E421)&lt;=_xlfn.NUMBERVALUE('Data Tables'!D421:D1869)),0),3),"Error!"))</f>
        <v/>
      </c>
      <c r="H421" s="18" t="str">
        <f>IF(OR(F421="Error!",G421="Error!"),"",IF(OR(B421="",C421="",D421="",E421=""),"",(F421+G421)/2))</f>
        <v/>
      </c>
      <c r="I421" s="14" t="str">
        <f>IF(H421="", "", IF(AND(H421&gt;=0.4, F421&gt;= 0.06,G421&gt;= 0.06), "Pass!", "Fail :("))</f>
        <v/>
      </c>
      <c r="J421" s="14" t="str">
        <f t="shared" si="12"/>
        <v/>
      </c>
      <c r="K421" s="14" t="str">
        <f t="shared" si="13"/>
        <v/>
      </c>
      <c r="L421" s="15" t="str">
        <f>IFERROR(IF(AND(H421&gt;=0.4,F421&gt;=0.06,G421&gt;=0.06),"",IF(AND(F421&lt;0.06, G421&gt;=0.06),"Does not meet minimum row standard",IF(AND(G421&lt;0.06, F421&gt;=0.06),"Does not meet minimum run standard",IF(AND(F421&lt;0.06, G421&lt;0.06), "Does not meet minimum standard", "Does not meet minimum average")))), "")</f>
        <v/>
      </c>
    </row>
    <row r="422" spans="6:12" x14ac:dyDescent="0.25">
      <c r="F422" s="18" t="str" cm="1">
        <f t="array" ref="F422">IF(OR(B422="", C422="", D422=""),"",IFERROR(INDEX('Data Tables'!F422:'Data Tables'!I1226, MATCH(1, (B422='Data Tables'!G422:G1226)*(J422='Data Tables'!F422:F1226)*(_xlfn.NUMBERVALUE(D422)&lt;=_xlfn.NUMBERVALUE('Data Tables'!I422:I1226)),0),3), "Error!"))</f>
        <v/>
      </c>
      <c r="G422" s="18" t="str" cm="1">
        <f t="array" ref="G422">IF(OR(B422="",C422="", E422=""),"",IFERROR(INDEX('Data Tables'!A422:D1870,MATCH(1,(B422='Data Tables'!B422:B1870)*(K422='Data Tables'!A422:A1870)*(_xlfn.NUMBERVALUE(E422)&lt;=_xlfn.NUMBERVALUE('Data Tables'!D422:D1870)),0),3),"Error!"))</f>
        <v/>
      </c>
      <c r="H422" s="18" t="str">
        <f>IF(OR(F422="Error!",G422="Error!"),"",IF(OR(B422="",C422="",D422="",E422=""),"",(F422+G422)/2))</f>
        <v/>
      </c>
      <c r="I422" s="14" t="str">
        <f>IF(H422="", "", IF(AND(H422&gt;=0.4, F422&gt;= 0.06,G422&gt;= 0.06), "Pass!", "Fail :("))</f>
        <v/>
      </c>
      <c r="J422" s="14" t="str">
        <f t="shared" si="12"/>
        <v/>
      </c>
      <c r="K422" s="14" t="str">
        <f t="shared" si="13"/>
        <v/>
      </c>
      <c r="L422" s="15" t="str">
        <f>IFERROR(IF(AND(H422&gt;=0.4,F422&gt;=0.06,G422&gt;=0.06),"",IF(AND(F422&lt;0.06, G422&gt;=0.06),"Does not meet minimum row standard",IF(AND(G422&lt;0.06, F422&gt;=0.06),"Does not meet minimum run standard",IF(AND(F422&lt;0.06, G422&lt;0.06), "Does not meet minimum standard", "Does not meet minimum average")))), "")</f>
        <v/>
      </c>
    </row>
    <row r="423" spans="6:12" x14ac:dyDescent="0.25">
      <c r="F423" s="18" t="str" cm="1">
        <f t="array" ref="F423">IF(OR(B423="", C423="", D423=""),"",IFERROR(INDEX('Data Tables'!F423:'Data Tables'!I1227, MATCH(1, (B423='Data Tables'!G423:G1227)*(J423='Data Tables'!F423:F1227)*(_xlfn.NUMBERVALUE(D423)&lt;=_xlfn.NUMBERVALUE('Data Tables'!I423:I1227)),0),3), "Error!"))</f>
        <v/>
      </c>
      <c r="G423" s="18" t="str" cm="1">
        <f t="array" ref="G423">IF(OR(B423="",C423="", E423=""),"",IFERROR(INDEX('Data Tables'!A423:D1871,MATCH(1,(B423='Data Tables'!B423:B1871)*(K423='Data Tables'!A423:A1871)*(_xlfn.NUMBERVALUE(E423)&lt;=_xlfn.NUMBERVALUE('Data Tables'!D423:D1871)),0),3),"Error!"))</f>
        <v/>
      </c>
      <c r="H423" s="18" t="str">
        <f>IF(OR(F423="Error!",G423="Error!"),"",IF(OR(B423="",C423="",D423="",E423=""),"",(F423+G423)/2))</f>
        <v/>
      </c>
      <c r="I423" s="14" t="str">
        <f>IF(H423="", "", IF(AND(H423&gt;=0.4, F423&gt;= 0.06,G423&gt;= 0.06), "Pass!", "Fail :("))</f>
        <v/>
      </c>
      <c r="J423" s="14" t="str">
        <f t="shared" si="12"/>
        <v/>
      </c>
      <c r="K423" s="14" t="str">
        <f t="shared" si="13"/>
        <v/>
      </c>
      <c r="L423" s="15" t="str">
        <f>IFERROR(IF(AND(H423&gt;=0.4,F423&gt;=0.06,G423&gt;=0.06),"",IF(AND(F423&lt;0.06, G423&gt;=0.06),"Does not meet minimum row standard",IF(AND(G423&lt;0.06, F423&gt;=0.06),"Does not meet minimum run standard",IF(AND(F423&lt;0.06, G423&lt;0.06), "Does not meet minimum standard", "Does not meet minimum average")))), "")</f>
        <v/>
      </c>
    </row>
    <row r="424" spans="6:12" x14ac:dyDescent="0.25">
      <c r="F424" s="18" t="str" cm="1">
        <f t="array" ref="F424">IF(OR(B424="", C424="", D424=""),"",IFERROR(INDEX('Data Tables'!F424:'Data Tables'!I1228, MATCH(1, (B424='Data Tables'!G424:G1228)*(J424='Data Tables'!F424:F1228)*(_xlfn.NUMBERVALUE(D424)&lt;=_xlfn.NUMBERVALUE('Data Tables'!I424:I1228)),0),3), "Error!"))</f>
        <v/>
      </c>
      <c r="G424" s="18" t="str" cm="1">
        <f t="array" ref="G424">IF(OR(B424="",C424="", E424=""),"",IFERROR(INDEX('Data Tables'!A424:D1872,MATCH(1,(B424='Data Tables'!B424:B1872)*(K424='Data Tables'!A424:A1872)*(_xlfn.NUMBERVALUE(E424)&lt;=_xlfn.NUMBERVALUE('Data Tables'!D424:D1872)),0),3),"Error!"))</f>
        <v/>
      </c>
      <c r="H424" s="18" t="str">
        <f>IF(OR(F424="Error!",G424="Error!"),"",IF(OR(B424="",C424="",D424="",E424=""),"",(F424+G424)/2))</f>
        <v/>
      </c>
      <c r="I424" s="14" t="str">
        <f>IF(H424="", "", IF(AND(H424&gt;=0.4, F424&gt;= 0.06,G424&gt;= 0.06), "Pass!", "Fail :("))</f>
        <v/>
      </c>
      <c r="J424" s="14" t="str">
        <f t="shared" si="12"/>
        <v/>
      </c>
      <c r="K424" s="14" t="str">
        <f t="shared" si="13"/>
        <v/>
      </c>
      <c r="L424" s="15" t="str">
        <f>IFERROR(IF(AND(H424&gt;=0.4,F424&gt;=0.06,G424&gt;=0.06),"",IF(AND(F424&lt;0.06, G424&gt;=0.06),"Does not meet minimum row standard",IF(AND(G424&lt;0.06, F424&gt;=0.06),"Does not meet minimum run standard",IF(AND(F424&lt;0.06, G424&lt;0.06), "Does not meet minimum standard", "Does not meet minimum average")))), "")</f>
        <v/>
      </c>
    </row>
    <row r="425" spans="6:12" x14ac:dyDescent="0.25">
      <c r="F425" s="18" t="str" cm="1">
        <f t="array" ref="F425">IF(OR(B425="", C425="", D425=""),"",IFERROR(INDEX('Data Tables'!F425:'Data Tables'!I1229, MATCH(1, (B425='Data Tables'!G425:G1229)*(J425='Data Tables'!F425:F1229)*(_xlfn.NUMBERVALUE(D425)&lt;=_xlfn.NUMBERVALUE('Data Tables'!I425:I1229)),0),3), "Error!"))</f>
        <v/>
      </c>
      <c r="G425" s="18" t="str" cm="1">
        <f t="array" ref="G425">IF(OR(B425="",C425="", E425=""),"",IFERROR(INDEX('Data Tables'!A425:D1873,MATCH(1,(B425='Data Tables'!B425:B1873)*(K425='Data Tables'!A425:A1873)*(_xlfn.NUMBERVALUE(E425)&lt;=_xlfn.NUMBERVALUE('Data Tables'!D425:D1873)),0),3),"Error!"))</f>
        <v/>
      </c>
      <c r="H425" s="18" t="str">
        <f>IF(OR(F425="Error!",G425="Error!"),"",IF(OR(B425="",C425="",D425="",E425=""),"",(F425+G425)/2))</f>
        <v/>
      </c>
      <c r="I425" s="14" t="str">
        <f>IF(H425="", "", IF(AND(H425&gt;=0.4, F425&gt;= 0.06,G425&gt;= 0.06), "Pass!", "Fail :("))</f>
        <v/>
      </c>
      <c r="J425" s="14" t="str">
        <f t="shared" si="12"/>
        <v/>
      </c>
      <c r="K425" s="14" t="str">
        <f t="shared" si="13"/>
        <v/>
      </c>
      <c r="L425" s="15" t="str">
        <f>IFERROR(IF(AND(H425&gt;=0.4,F425&gt;=0.06,G425&gt;=0.06),"",IF(AND(F425&lt;0.06, G425&gt;=0.06),"Does not meet minimum row standard",IF(AND(G425&lt;0.06, F425&gt;=0.06),"Does not meet minimum run standard",IF(AND(F425&lt;0.06, G425&lt;0.06), "Does not meet minimum standard", "Does not meet minimum average")))), "")</f>
        <v/>
      </c>
    </row>
    <row r="426" spans="6:12" x14ac:dyDescent="0.25">
      <c r="F426" s="18" t="str" cm="1">
        <f t="array" ref="F426">IF(OR(B426="", C426="", D426=""),"",IFERROR(INDEX('Data Tables'!F426:'Data Tables'!I1230, MATCH(1, (B426='Data Tables'!G426:G1230)*(J426='Data Tables'!F426:F1230)*(_xlfn.NUMBERVALUE(D426)&lt;=_xlfn.NUMBERVALUE('Data Tables'!I426:I1230)),0),3), "Error!"))</f>
        <v/>
      </c>
      <c r="G426" s="18" t="str" cm="1">
        <f t="array" ref="G426">IF(OR(B426="",C426="", E426=""),"",IFERROR(INDEX('Data Tables'!A426:D1874,MATCH(1,(B426='Data Tables'!B426:B1874)*(K426='Data Tables'!A426:A1874)*(_xlfn.NUMBERVALUE(E426)&lt;=_xlfn.NUMBERVALUE('Data Tables'!D426:D1874)),0),3),"Error!"))</f>
        <v/>
      </c>
      <c r="H426" s="18" t="str">
        <f>IF(OR(F426="Error!",G426="Error!"),"",IF(OR(B426="",C426="",D426="",E426=""),"",(F426+G426)/2))</f>
        <v/>
      </c>
      <c r="I426" s="14" t="str">
        <f>IF(H426="", "", IF(AND(H426&gt;=0.4, F426&gt;= 0.06,G426&gt;= 0.06), "Pass!", "Fail :("))</f>
        <v/>
      </c>
      <c r="J426" s="14" t="str">
        <f t="shared" si="12"/>
        <v/>
      </c>
      <c r="K426" s="14" t="str">
        <f t="shared" si="13"/>
        <v/>
      </c>
      <c r="L426" s="15" t="str">
        <f>IFERROR(IF(AND(H426&gt;=0.4,F426&gt;=0.06,G426&gt;=0.06),"",IF(AND(F426&lt;0.06, G426&gt;=0.06),"Does not meet minimum row standard",IF(AND(G426&lt;0.06, F426&gt;=0.06),"Does not meet minimum run standard",IF(AND(F426&lt;0.06, G426&lt;0.06), "Does not meet minimum standard", "Does not meet minimum average")))), "")</f>
        <v/>
      </c>
    </row>
    <row r="427" spans="6:12" x14ac:dyDescent="0.25">
      <c r="F427" s="18" t="str" cm="1">
        <f t="array" ref="F427">IF(OR(B427="", C427="", D427=""),"",IFERROR(INDEX('Data Tables'!F427:'Data Tables'!I1231, MATCH(1, (B427='Data Tables'!G427:G1231)*(J427='Data Tables'!F427:F1231)*(_xlfn.NUMBERVALUE(D427)&lt;=_xlfn.NUMBERVALUE('Data Tables'!I427:I1231)),0),3), "Error!"))</f>
        <v/>
      </c>
      <c r="G427" s="18" t="str" cm="1">
        <f t="array" ref="G427">IF(OR(B427="",C427="", E427=""),"",IFERROR(INDEX('Data Tables'!A427:D1875,MATCH(1,(B427='Data Tables'!B427:B1875)*(K427='Data Tables'!A427:A1875)*(_xlfn.NUMBERVALUE(E427)&lt;=_xlfn.NUMBERVALUE('Data Tables'!D427:D1875)),0),3),"Error!"))</f>
        <v/>
      </c>
      <c r="H427" s="18" t="str">
        <f>IF(OR(F427="Error!",G427="Error!"),"",IF(OR(B427="",C427="",D427="",E427=""),"",(F427+G427)/2))</f>
        <v/>
      </c>
      <c r="I427" s="14" t="str">
        <f>IF(H427="", "", IF(AND(H427&gt;=0.4, F427&gt;= 0.06,G427&gt;= 0.06), "Pass!", "Fail :("))</f>
        <v/>
      </c>
      <c r="J427" s="14" t="str">
        <f t="shared" si="12"/>
        <v/>
      </c>
      <c r="K427" s="14" t="str">
        <f t="shared" si="13"/>
        <v/>
      </c>
      <c r="L427" s="15" t="str">
        <f>IFERROR(IF(AND(H427&gt;=0.4,F427&gt;=0.06,G427&gt;=0.06),"",IF(AND(F427&lt;0.06, G427&gt;=0.06),"Does not meet minimum row standard",IF(AND(G427&lt;0.06, F427&gt;=0.06),"Does not meet minimum run standard",IF(AND(F427&lt;0.06, G427&lt;0.06), "Does not meet minimum standard", "Does not meet minimum average")))), "")</f>
        <v/>
      </c>
    </row>
    <row r="428" spans="6:12" x14ac:dyDescent="0.25">
      <c r="F428" s="18" t="str" cm="1">
        <f t="array" ref="F428">IF(OR(B428="", C428="", D428=""),"",IFERROR(INDEX('Data Tables'!F428:'Data Tables'!I1232, MATCH(1, (B428='Data Tables'!G428:G1232)*(J428='Data Tables'!F428:F1232)*(_xlfn.NUMBERVALUE(D428)&lt;=_xlfn.NUMBERVALUE('Data Tables'!I428:I1232)),0),3), "Error!"))</f>
        <v/>
      </c>
      <c r="G428" s="18" t="str" cm="1">
        <f t="array" ref="G428">IF(OR(B428="",C428="", E428=""),"",IFERROR(INDEX('Data Tables'!A428:D1876,MATCH(1,(B428='Data Tables'!B428:B1876)*(K428='Data Tables'!A428:A1876)*(_xlfn.NUMBERVALUE(E428)&lt;=_xlfn.NUMBERVALUE('Data Tables'!D428:D1876)),0),3),"Error!"))</f>
        <v/>
      </c>
      <c r="H428" s="18" t="str">
        <f>IF(OR(F428="Error!",G428="Error!"),"",IF(OR(B428="",C428="",D428="",E428=""),"",(F428+G428)/2))</f>
        <v/>
      </c>
      <c r="I428" s="14" t="str">
        <f>IF(H428="", "", IF(AND(H428&gt;=0.4, F428&gt;= 0.06,G428&gt;= 0.06), "Pass!", "Fail :("))</f>
        <v/>
      </c>
      <c r="J428" s="14" t="str">
        <f t="shared" si="12"/>
        <v/>
      </c>
      <c r="K428" s="14" t="str">
        <f t="shared" si="13"/>
        <v/>
      </c>
      <c r="L428" s="15" t="str">
        <f>IFERROR(IF(AND(H428&gt;=0.4,F428&gt;=0.06,G428&gt;=0.06),"",IF(AND(F428&lt;0.06, G428&gt;=0.06),"Does not meet minimum row standard",IF(AND(G428&lt;0.06, F428&gt;=0.06),"Does not meet minimum run standard",IF(AND(F428&lt;0.06, G428&lt;0.06), "Does not meet minimum standard", "Does not meet minimum average")))), "")</f>
        <v/>
      </c>
    </row>
    <row r="429" spans="6:12" x14ac:dyDescent="0.25">
      <c r="F429" s="18" t="str" cm="1">
        <f t="array" ref="F429">IF(OR(B429="", C429="", D429=""),"",IFERROR(INDEX('Data Tables'!F429:'Data Tables'!I1233, MATCH(1, (B429='Data Tables'!G429:G1233)*(J429='Data Tables'!F429:F1233)*(_xlfn.NUMBERVALUE(D429)&lt;=_xlfn.NUMBERVALUE('Data Tables'!I429:I1233)),0),3), "Error!"))</f>
        <v/>
      </c>
      <c r="G429" s="18" t="str" cm="1">
        <f t="array" ref="G429">IF(OR(B429="",C429="", E429=""),"",IFERROR(INDEX('Data Tables'!A429:D1877,MATCH(1,(B429='Data Tables'!B429:B1877)*(K429='Data Tables'!A429:A1877)*(_xlfn.NUMBERVALUE(E429)&lt;=_xlfn.NUMBERVALUE('Data Tables'!D429:D1877)),0),3),"Error!"))</f>
        <v/>
      </c>
      <c r="H429" s="18" t="str">
        <f>IF(OR(F429="Error!",G429="Error!"),"",IF(OR(B429="",C429="",D429="",E429=""),"",(F429+G429)/2))</f>
        <v/>
      </c>
      <c r="I429" s="14" t="str">
        <f>IF(H429="", "", IF(AND(H429&gt;=0.4, F429&gt;= 0.06,G429&gt;= 0.06), "Pass!", "Fail :("))</f>
        <v/>
      </c>
      <c r="J429" s="14" t="str">
        <f t="shared" si="12"/>
        <v/>
      </c>
      <c r="K429" s="14" t="str">
        <f t="shared" si="13"/>
        <v/>
      </c>
      <c r="L429" s="15" t="str">
        <f>IFERROR(IF(AND(H429&gt;=0.4,F429&gt;=0.06,G429&gt;=0.06),"",IF(AND(F429&lt;0.06, G429&gt;=0.06),"Does not meet minimum row standard",IF(AND(G429&lt;0.06, F429&gt;=0.06),"Does not meet minimum run standard",IF(AND(F429&lt;0.06, G429&lt;0.06), "Does not meet minimum standard", "Does not meet minimum average")))), "")</f>
        <v/>
      </c>
    </row>
    <row r="430" spans="6:12" x14ac:dyDescent="0.25">
      <c r="F430" s="18" t="str" cm="1">
        <f t="array" ref="F430">IF(OR(B430="", C430="", D430=""),"",IFERROR(INDEX('Data Tables'!F430:'Data Tables'!I1234, MATCH(1, (B430='Data Tables'!G430:G1234)*(J430='Data Tables'!F430:F1234)*(_xlfn.NUMBERVALUE(D430)&lt;=_xlfn.NUMBERVALUE('Data Tables'!I430:I1234)),0),3), "Error!"))</f>
        <v/>
      </c>
      <c r="G430" s="18" t="str" cm="1">
        <f t="array" ref="G430">IF(OR(B430="",C430="", E430=""),"",IFERROR(INDEX('Data Tables'!A430:D1878,MATCH(1,(B430='Data Tables'!B430:B1878)*(K430='Data Tables'!A430:A1878)*(_xlfn.NUMBERVALUE(E430)&lt;=_xlfn.NUMBERVALUE('Data Tables'!D430:D1878)),0),3),"Error!"))</f>
        <v/>
      </c>
      <c r="H430" s="18" t="str">
        <f>IF(OR(F430="Error!",G430="Error!"),"",IF(OR(B430="",C430="",D430="",E430=""),"",(F430+G430)/2))</f>
        <v/>
      </c>
      <c r="I430" s="14" t="str">
        <f>IF(H430="", "", IF(AND(H430&gt;=0.4, F430&gt;= 0.06,G430&gt;= 0.06), "Pass!", "Fail :("))</f>
        <v/>
      </c>
      <c r="J430" s="14" t="str">
        <f t="shared" si="12"/>
        <v/>
      </c>
      <c r="K430" s="14" t="str">
        <f t="shared" si="13"/>
        <v/>
      </c>
      <c r="L430" s="15" t="str">
        <f>IFERROR(IF(AND(H430&gt;=0.4,F430&gt;=0.06,G430&gt;=0.06),"",IF(AND(F430&lt;0.06, G430&gt;=0.06),"Does not meet minimum row standard",IF(AND(G430&lt;0.06, F430&gt;=0.06),"Does not meet minimum run standard",IF(AND(F430&lt;0.06, G430&lt;0.06), "Does not meet minimum standard", "Does not meet minimum average")))), "")</f>
        <v/>
      </c>
    </row>
    <row r="431" spans="6:12" x14ac:dyDescent="0.25">
      <c r="F431" s="18" t="str" cm="1">
        <f t="array" ref="F431">IF(OR(B431="", C431="", D431=""),"",IFERROR(INDEX('Data Tables'!F431:'Data Tables'!I1235, MATCH(1, (B431='Data Tables'!G431:G1235)*(J431='Data Tables'!F431:F1235)*(_xlfn.NUMBERVALUE(D431)&lt;=_xlfn.NUMBERVALUE('Data Tables'!I431:I1235)),0),3), "Error!"))</f>
        <v/>
      </c>
      <c r="G431" s="18" t="str" cm="1">
        <f t="array" ref="G431">IF(OR(B431="",C431="", E431=""),"",IFERROR(INDEX('Data Tables'!A431:D1879,MATCH(1,(B431='Data Tables'!B431:B1879)*(K431='Data Tables'!A431:A1879)*(_xlfn.NUMBERVALUE(E431)&lt;=_xlfn.NUMBERVALUE('Data Tables'!D431:D1879)),0),3),"Error!"))</f>
        <v/>
      </c>
      <c r="H431" s="18" t="str">
        <f>IF(OR(F431="Error!",G431="Error!"),"",IF(OR(B431="",C431="",D431="",E431=""),"",(F431+G431)/2))</f>
        <v/>
      </c>
      <c r="I431" s="14" t="str">
        <f>IF(H431="", "", IF(AND(H431&gt;=0.4, F431&gt;= 0.06,G431&gt;= 0.06), "Pass!", "Fail :("))</f>
        <v/>
      </c>
      <c r="J431" s="14" t="str">
        <f t="shared" si="12"/>
        <v/>
      </c>
      <c r="K431" s="14" t="str">
        <f t="shared" si="13"/>
        <v/>
      </c>
      <c r="L431" s="15" t="str">
        <f>IFERROR(IF(AND(H431&gt;=0.4,F431&gt;=0.06,G431&gt;=0.06),"",IF(AND(F431&lt;0.06, G431&gt;=0.06),"Does not meet minimum row standard",IF(AND(G431&lt;0.06, F431&gt;=0.06),"Does not meet minimum run standard",IF(AND(F431&lt;0.06, G431&lt;0.06), "Does not meet minimum standard", "Does not meet minimum average")))), "")</f>
        <v/>
      </c>
    </row>
    <row r="432" spans="6:12" x14ac:dyDescent="0.25">
      <c r="F432" s="18" t="str" cm="1">
        <f t="array" ref="F432">IF(OR(B432="", C432="", D432=""),"",IFERROR(INDEX('Data Tables'!F432:'Data Tables'!I1236, MATCH(1, (B432='Data Tables'!G432:G1236)*(J432='Data Tables'!F432:F1236)*(_xlfn.NUMBERVALUE(D432)&lt;=_xlfn.NUMBERVALUE('Data Tables'!I432:I1236)),0),3), "Error!"))</f>
        <v/>
      </c>
      <c r="G432" s="18" t="str" cm="1">
        <f t="array" ref="G432">IF(OR(B432="",C432="", E432=""),"",IFERROR(INDEX('Data Tables'!A432:D1880,MATCH(1,(B432='Data Tables'!B432:B1880)*(K432='Data Tables'!A432:A1880)*(_xlfn.NUMBERVALUE(E432)&lt;=_xlfn.NUMBERVALUE('Data Tables'!D432:D1880)),0),3),"Error!"))</f>
        <v/>
      </c>
      <c r="H432" s="18" t="str">
        <f>IF(OR(F432="Error!",G432="Error!"),"",IF(OR(B432="",C432="",D432="",E432=""),"",(F432+G432)/2))</f>
        <v/>
      </c>
      <c r="I432" s="14" t="str">
        <f>IF(H432="", "", IF(AND(H432&gt;=0.4, F432&gt;= 0.06,G432&gt;= 0.06), "Pass!", "Fail :("))</f>
        <v/>
      </c>
      <c r="J432" s="14" t="str">
        <f t="shared" si="12"/>
        <v/>
      </c>
      <c r="K432" s="14" t="str">
        <f t="shared" si="13"/>
        <v/>
      </c>
      <c r="L432" s="15" t="str">
        <f>IFERROR(IF(AND(H432&gt;=0.4,F432&gt;=0.06,G432&gt;=0.06),"",IF(AND(F432&lt;0.06, G432&gt;=0.06),"Does not meet minimum row standard",IF(AND(G432&lt;0.06, F432&gt;=0.06),"Does not meet minimum run standard",IF(AND(F432&lt;0.06, G432&lt;0.06), "Does not meet minimum standard", "Does not meet minimum average")))), "")</f>
        <v/>
      </c>
    </row>
    <row r="433" spans="6:12" x14ac:dyDescent="0.25">
      <c r="F433" s="18" t="str" cm="1">
        <f t="array" ref="F433">IF(OR(B433="", C433="", D433=""),"",IFERROR(INDEX('Data Tables'!F433:'Data Tables'!I1237, MATCH(1, (B433='Data Tables'!G433:G1237)*(J433='Data Tables'!F433:F1237)*(_xlfn.NUMBERVALUE(D433)&lt;=_xlfn.NUMBERVALUE('Data Tables'!I433:I1237)),0),3), "Error!"))</f>
        <v/>
      </c>
      <c r="G433" s="18" t="str" cm="1">
        <f t="array" ref="G433">IF(OR(B433="",C433="", E433=""),"",IFERROR(INDEX('Data Tables'!A433:D1881,MATCH(1,(B433='Data Tables'!B433:B1881)*(K433='Data Tables'!A433:A1881)*(_xlfn.NUMBERVALUE(E433)&lt;=_xlfn.NUMBERVALUE('Data Tables'!D433:D1881)),0),3),"Error!"))</f>
        <v/>
      </c>
      <c r="H433" s="18" t="str">
        <f>IF(OR(F433="Error!",G433="Error!"),"",IF(OR(B433="",C433="",D433="",E433=""),"",(F433+G433)/2))</f>
        <v/>
      </c>
      <c r="I433" s="14" t="str">
        <f>IF(H433="", "", IF(AND(H433&gt;=0.4, F433&gt;= 0.06,G433&gt;= 0.06), "Pass!", "Fail :("))</f>
        <v/>
      </c>
      <c r="J433" s="14" t="str">
        <f t="shared" si="12"/>
        <v/>
      </c>
      <c r="K433" s="14" t="str">
        <f t="shared" si="13"/>
        <v/>
      </c>
      <c r="L433" s="15" t="str">
        <f>IFERROR(IF(AND(H433&gt;=0.4,F433&gt;=0.06,G433&gt;=0.06),"",IF(AND(F433&lt;0.06, G433&gt;=0.06),"Does not meet minimum row standard",IF(AND(G433&lt;0.06, F433&gt;=0.06),"Does not meet minimum run standard",IF(AND(F433&lt;0.06, G433&lt;0.06), "Does not meet minimum standard", "Does not meet minimum average")))), "")</f>
        <v/>
      </c>
    </row>
    <row r="434" spans="6:12" x14ac:dyDescent="0.25">
      <c r="F434" s="18" t="str" cm="1">
        <f t="array" ref="F434">IF(OR(B434="", C434="", D434=""),"",IFERROR(INDEX('Data Tables'!F434:'Data Tables'!I1238, MATCH(1, (B434='Data Tables'!G434:G1238)*(J434='Data Tables'!F434:F1238)*(_xlfn.NUMBERVALUE(D434)&lt;=_xlfn.NUMBERVALUE('Data Tables'!I434:I1238)),0),3), "Error!"))</f>
        <v/>
      </c>
      <c r="G434" s="18" t="str" cm="1">
        <f t="array" ref="G434">IF(OR(B434="",C434="", E434=""),"",IFERROR(INDEX('Data Tables'!A434:D1882,MATCH(1,(B434='Data Tables'!B434:B1882)*(K434='Data Tables'!A434:A1882)*(_xlfn.NUMBERVALUE(E434)&lt;=_xlfn.NUMBERVALUE('Data Tables'!D434:D1882)),0),3),"Error!"))</f>
        <v/>
      </c>
      <c r="H434" s="18" t="str">
        <f>IF(OR(F434="Error!",G434="Error!"),"",IF(OR(B434="",C434="",D434="",E434=""),"",(F434+G434)/2))</f>
        <v/>
      </c>
      <c r="I434" s="14" t="str">
        <f>IF(H434="", "", IF(AND(H434&gt;=0.4, F434&gt;= 0.06,G434&gt;= 0.06), "Pass!", "Fail :("))</f>
        <v/>
      </c>
      <c r="J434" s="14" t="str">
        <f t="shared" si="12"/>
        <v/>
      </c>
      <c r="K434" s="14" t="str">
        <f t="shared" si="13"/>
        <v/>
      </c>
      <c r="L434" s="15" t="str">
        <f>IFERROR(IF(AND(H434&gt;=0.4,F434&gt;=0.06,G434&gt;=0.06),"",IF(AND(F434&lt;0.06, G434&gt;=0.06),"Does not meet minimum row standard",IF(AND(G434&lt;0.06, F434&gt;=0.06),"Does not meet minimum run standard",IF(AND(F434&lt;0.06, G434&lt;0.06), "Does not meet minimum standard", "Does not meet minimum average")))), "")</f>
        <v/>
      </c>
    </row>
    <row r="435" spans="6:12" x14ac:dyDescent="0.25">
      <c r="F435" s="18" t="str" cm="1">
        <f t="array" ref="F435">IF(OR(B435="", C435="", D435=""),"",IFERROR(INDEX('Data Tables'!F435:'Data Tables'!I1239, MATCH(1, (B435='Data Tables'!G435:G1239)*(J435='Data Tables'!F435:F1239)*(_xlfn.NUMBERVALUE(D435)&lt;=_xlfn.NUMBERVALUE('Data Tables'!I435:I1239)),0),3), "Error!"))</f>
        <v/>
      </c>
      <c r="G435" s="18" t="str" cm="1">
        <f t="array" ref="G435">IF(OR(B435="",C435="", E435=""),"",IFERROR(INDEX('Data Tables'!A435:D1883,MATCH(1,(B435='Data Tables'!B435:B1883)*(K435='Data Tables'!A435:A1883)*(_xlfn.NUMBERVALUE(E435)&lt;=_xlfn.NUMBERVALUE('Data Tables'!D435:D1883)),0),3),"Error!"))</f>
        <v/>
      </c>
      <c r="H435" s="18" t="str">
        <f>IF(OR(F435="Error!",G435="Error!"),"",IF(OR(B435="",C435="",D435="",E435=""),"",(F435+G435)/2))</f>
        <v/>
      </c>
      <c r="I435" s="14" t="str">
        <f>IF(H435="", "", IF(AND(H435&gt;=0.4, F435&gt;= 0.06,G435&gt;= 0.06), "Pass!", "Fail :("))</f>
        <v/>
      </c>
      <c r="J435" s="14" t="str">
        <f t="shared" si="12"/>
        <v/>
      </c>
      <c r="K435" s="14" t="str">
        <f t="shared" si="13"/>
        <v/>
      </c>
      <c r="L435" s="15" t="str">
        <f>IFERROR(IF(AND(H435&gt;=0.4,F435&gt;=0.06,G435&gt;=0.06),"",IF(AND(F435&lt;0.06, G435&gt;=0.06),"Does not meet minimum row standard",IF(AND(G435&lt;0.06, F435&gt;=0.06),"Does not meet minimum run standard",IF(AND(F435&lt;0.06, G435&lt;0.06), "Does not meet minimum standard", "Does not meet minimum average")))), "")</f>
        <v/>
      </c>
    </row>
    <row r="436" spans="6:12" x14ac:dyDescent="0.25">
      <c r="F436" s="18" t="str" cm="1">
        <f t="array" ref="F436">IF(OR(B436="", C436="", D436=""),"",IFERROR(INDEX('Data Tables'!F436:'Data Tables'!I1240, MATCH(1, (B436='Data Tables'!G436:G1240)*(J436='Data Tables'!F436:F1240)*(_xlfn.NUMBERVALUE(D436)&lt;=_xlfn.NUMBERVALUE('Data Tables'!I436:I1240)),0),3), "Error!"))</f>
        <v/>
      </c>
      <c r="G436" s="18" t="str" cm="1">
        <f t="array" ref="G436">IF(OR(B436="",C436="", E436=""),"",IFERROR(INDEX('Data Tables'!A436:D1884,MATCH(1,(B436='Data Tables'!B436:B1884)*(K436='Data Tables'!A436:A1884)*(_xlfn.NUMBERVALUE(E436)&lt;=_xlfn.NUMBERVALUE('Data Tables'!D436:D1884)),0),3),"Error!"))</f>
        <v/>
      </c>
      <c r="H436" s="18" t="str">
        <f>IF(OR(F436="Error!",G436="Error!"),"",IF(OR(B436="",C436="",D436="",E436=""),"",(F436+G436)/2))</f>
        <v/>
      </c>
      <c r="I436" s="14" t="str">
        <f>IF(H436="", "", IF(AND(H436&gt;=0.4, F436&gt;= 0.06,G436&gt;= 0.06), "Pass!", "Fail :("))</f>
        <v/>
      </c>
      <c r="J436" s="14" t="str">
        <f t="shared" si="12"/>
        <v/>
      </c>
      <c r="K436" s="14" t="str">
        <f t="shared" si="13"/>
        <v/>
      </c>
      <c r="L436" s="15" t="str">
        <f>IFERROR(IF(AND(H436&gt;=0.4,F436&gt;=0.06,G436&gt;=0.06),"",IF(AND(F436&lt;0.06, G436&gt;=0.06),"Does not meet minimum row standard",IF(AND(G436&lt;0.06, F436&gt;=0.06),"Does not meet minimum run standard",IF(AND(F436&lt;0.06, G436&lt;0.06), "Does not meet minimum standard", "Does not meet minimum average")))), "")</f>
        <v/>
      </c>
    </row>
    <row r="437" spans="6:12" x14ac:dyDescent="0.25">
      <c r="F437" s="18" t="str" cm="1">
        <f t="array" ref="F437">IF(OR(B437="", C437="", D437=""),"",IFERROR(INDEX('Data Tables'!F437:'Data Tables'!I1241, MATCH(1, (B437='Data Tables'!G437:G1241)*(J437='Data Tables'!F437:F1241)*(_xlfn.NUMBERVALUE(D437)&lt;=_xlfn.NUMBERVALUE('Data Tables'!I437:I1241)),0),3), "Error!"))</f>
        <v/>
      </c>
      <c r="G437" s="18" t="str" cm="1">
        <f t="array" ref="G437">IF(OR(B437="",C437="", E437=""),"",IFERROR(INDEX('Data Tables'!A437:D1885,MATCH(1,(B437='Data Tables'!B437:B1885)*(K437='Data Tables'!A437:A1885)*(_xlfn.NUMBERVALUE(E437)&lt;=_xlfn.NUMBERVALUE('Data Tables'!D437:D1885)),0),3),"Error!"))</f>
        <v/>
      </c>
      <c r="H437" s="18" t="str">
        <f>IF(OR(F437="Error!",G437="Error!"),"",IF(OR(B437="",C437="",D437="",E437=""),"",(F437+G437)/2))</f>
        <v/>
      </c>
      <c r="I437" s="14" t="str">
        <f>IF(H437="", "", IF(AND(H437&gt;=0.4, F437&gt;= 0.06,G437&gt;= 0.06), "Pass!", "Fail :("))</f>
        <v/>
      </c>
      <c r="J437" s="14" t="str">
        <f t="shared" si="12"/>
        <v/>
      </c>
      <c r="K437" s="14" t="str">
        <f t="shared" si="13"/>
        <v/>
      </c>
      <c r="L437" s="15" t="str">
        <f>IFERROR(IF(AND(H437&gt;=0.4,F437&gt;=0.06,G437&gt;=0.06),"",IF(AND(F437&lt;0.06, G437&gt;=0.06),"Does not meet minimum row standard",IF(AND(G437&lt;0.06, F437&gt;=0.06),"Does not meet minimum run standard",IF(AND(F437&lt;0.06, G437&lt;0.06), "Does not meet minimum standard", "Does not meet minimum average")))), "")</f>
        <v/>
      </c>
    </row>
    <row r="438" spans="6:12" x14ac:dyDescent="0.25">
      <c r="F438" s="18" t="str" cm="1">
        <f t="array" ref="F438">IF(OR(B438="", C438="", D438=""),"",IFERROR(INDEX('Data Tables'!F438:'Data Tables'!I1242, MATCH(1, (B438='Data Tables'!G438:G1242)*(J438='Data Tables'!F438:F1242)*(_xlfn.NUMBERVALUE(D438)&lt;=_xlfn.NUMBERVALUE('Data Tables'!I438:I1242)),0),3), "Error!"))</f>
        <v/>
      </c>
      <c r="G438" s="18" t="str" cm="1">
        <f t="array" ref="G438">IF(OR(B438="",C438="", E438=""),"",IFERROR(INDEX('Data Tables'!A438:D1886,MATCH(1,(B438='Data Tables'!B438:B1886)*(K438='Data Tables'!A438:A1886)*(_xlfn.NUMBERVALUE(E438)&lt;=_xlfn.NUMBERVALUE('Data Tables'!D438:D1886)),0),3),"Error!"))</f>
        <v/>
      </c>
      <c r="H438" s="18" t="str">
        <f>IF(OR(F438="Error!",G438="Error!"),"",IF(OR(B438="",C438="",D438="",E438=""),"",(F438+G438)/2))</f>
        <v/>
      </c>
      <c r="I438" s="14" t="str">
        <f>IF(H438="", "", IF(AND(H438&gt;=0.4, F438&gt;= 0.06,G438&gt;= 0.06), "Pass!", "Fail :("))</f>
        <v/>
      </c>
      <c r="J438" s="14" t="str">
        <f t="shared" si="12"/>
        <v/>
      </c>
      <c r="K438" s="14" t="str">
        <f t="shared" si="13"/>
        <v/>
      </c>
      <c r="L438" s="15" t="str">
        <f>IFERROR(IF(AND(H438&gt;=0.4,F438&gt;=0.06,G438&gt;=0.06),"",IF(AND(F438&lt;0.06, G438&gt;=0.06),"Does not meet minimum row standard",IF(AND(G438&lt;0.06, F438&gt;=0.06),"Does not meet minimum run standard",IF(AND(F438&lt;0.06, G438&lt;0.06), "Does not meet minimum standard", "Does not meet minimum average")))), "")</f>
        <v/>
      </c>
    </row>
    <row r="439" spans="6:12" x14ac:dyDescent="0.25">
      <c r="F439" s="18" t="str" cm="1">
        <f t="array" ref="F439">IF(OR(B439="", C439="", D439=""),"",IFERROR(INDEX('Data Tables'!F439:'Data Tables'!I1243, MATCH(1, (B439='Data Tables'!G439:G1243)*(J439='Data Tables'!F439:F1243)*(_xlfn.NUMBERVALUE(D439)&lt;=_xlfn.NUMBERVALUE('Data Tables'!I439:I1243)),0),3), "Error!"))</f>
        <v/>
      </c>
      <c r="G439" s="18" t="str" cm="1">
        <f t="array" ref="G439">IF(OR(B439="",C439="", E439=""),"",IFERROR(INDEX('Data Tables'!A439:D1887,MATCH(1,(B439='Data Tables'!B439:B1887)*(K439='Data Tables'!A439:A1887)*(_xlfn.NUMBERVALUE(E439)&lt;=_xlfn.NUMBERVALUE('Data Tables'!D439:D1887)),0),3),"Error!"))</f>
        <v/>
      </c>
      <c r="H439" s="18" t="str">
        <f>IF(OR(F439="Error!",G439="Error!"),"",IF(OR(B439="",C439="",D439="",E439=""),"",(F439+G439)/2))</f>
        <v/>
      </c>
      <c r="I439" s="14" t="str">
        <f>IF(H439="", "", IF(AND(H439&gt;=0.4, F439&gt;= 0.06,G439&gt;= 0.06), "Pass!", "Fail :("))</f>
        <v/>
      </c>
      <c r="J439" s="14" t="str">
        <f t="shared" si="12"/>
        <v/>
      </c>
      <c r="K439" s="14" t="str">
        <f t="shared" si="13"/>
        <v/>
      </c>
      <c r="L439" s="15" t="str">
        <f>IFERROR(IF(AND(H439&gt;=0.4,F439&gt;=0.06,G439&gt;=0.06),"",IF(AND(F439&lt;0.06, G439&gt;=0.06),"Does not meet minimum row standard",IF(AND(G439&lt;0.06, F439&gt;=0.06),"Does not meet minimum run standard",IF(AND(F439&lt;0.06, G439&lt;0.06), "Does not meet minimum standard", "Does not meet minimum average")))), "")</f>
        <v/>
      </c>
    </row>
    <row r="440" spans="6:12" x14ac:dyDescent="0.25">
      <c r="F440" s="18" t="str" cm="1">
        <f t="array" ref="F440">IF(OR(B440="", C440="", D440=""),"",IFERROR(INDEX('Data Tables'!F440:'Data Tables'!I1244, MATCH(1, (B440='Data Tables'!G440:G1244)*(J440='Data Tables'!F440:F1244)*(_xlfn.NUMBERVALUE(D440)&lt;=_xlfn.NUMBERVALUE('Data Tables'!I440:I1244)),0),3), "Error!"))</f>
        <v/>
      </c>
      <c r="G440" s="18" t="str" cm="1">
        <f t="array" ref="G440">IF(OR(B440="",C440="", E440=""),"",IFERROR(INDEX('Data Tables'!A440:D1888,MATCH(1,(B440='Data Tables'!B440:B1888)*(K440='Data Tables'!A440:A1888)*(_xlfn.NUMBERVALUE(E440)&lt;=_xlfn.NUMBERVALUE('Data Tables'!D440:D1888)),0),3),"Error!"))</f>
        <v/>
      </c>
      <c r="H440" s="18" t="str">
        <f>IF(OR(F440="Error!",G440="Error!"),"",IF(OR(B440="",C440="",D440="",E440=""),"",(F440+G440)/2))</f>
        <v/>
      </c>
      <c r="I440" s="14" t="str">
        <f>IF(H440="", "", IF(AND(H440&gt;=0.4, F440&gt;= 0.06,G440&gt;= 0.06), "Pass!", "Fail :("))</f>
        <v/>
      </c>
      <c r="J440" s="14" t="str">
        <f t="shared" si="12"/>
        <v/>
      </c>
      <c r="K440" s="14" t="str">
        <f t="shared" si="13"/>
        <v/>
      </c>
      <c r="L440" s="15" t="str">
        <f>IFERROR(IF(AND(H440&gt;=0.4,F440&gt;=0.06,G440&gt;=0.06),"",IF(AND(F440&lt;0.06, G440&gt;=0.06),"Does not meet minimum row standard",IF(AND(G440&lt;0.06, F440&gt;=0.06),"Does not meet minimum run standard",IF(AND(F440&lt;0.06, G440&lt;0.06), "Does not meet minimum standard", "Does not meet minimum average")))), "")</f>
        <v/>
      </c>
    </row>
    <row r="441" spans="6:12" x14ac:dyDescent="0.25">
      <c r="F441" s="18" t="str" cm="1">
        <f t="array" ref="F441">IF(OR(B441="", C441="", D441=""),"",IFERROR(INDEX('Data Tables'!F441:'Data Tables'!I1245, MATCH(1, (B441='Data Tables'!G441:G1245)*(J441='Data Tables'!F441:F1245)*(_xlfn.NUMBERVALUE(D441)&lt;=_xlfn.NUMBERVALUE('Data Tables'!I441:I1245)),0),3), "Error!"))</f>
        <v/>
      </c>
      <c r="G441" s="18" t="str" cm="1">
        <f t="array" ref="G441">IF(OR(B441="",C441="", E441=""),"",IFERROR(INDEX('Data Tables'!A441:D1889,MATCH(1,(B441='Data Tables'!B441:B1889)*(K441='Data Tables'!A441:A1889)*(_xlfn.NUMBERVALUE(E441)&lt;=_xlfn.NUMBERVALUE('Data Tables'!D441:D1889)),0),3),"Error!"))</f>
        <v/>
      </c>
      <c r="H441" s="18" t="str">
        <f>IF(OR(F441="Error!",G441="Error!"),"",IF(OR(B441="",C441="",D441="",E441=""),"",(F441+G441)/2))</f>
        <v/>
      </c>
      <c r="I441" s="14" t="str">
        <f>IF(H441="", "", IF(AND(H441&gt;=0.4, F441&gt;= 0.06,G441&gt;= 0.06), "Pass!", "Fail :("))</f>
        <v/>
      </c>
      <c r="J441" s="14" t="str">
        <f t="shared" si="12"/>
        <v/>
      </c>
      <c r="K441" s="14" t="str">
        <f t="shared" si="13"/>
        <v/>
      </c>
      <c r="L441" s="15" t="str">
        <f>IFERROR(IF(AND(H441&gt;=0.4,F441&gt;=0.06,G441&gt;=0.06),"",IF(AND(F441&lt;0.06, G441&gt;=0.06),"Does not meet minimum row standard",IF(AND(G441&lt;0.06, F441&gt;=0.06),"Does not meet minimum run standard",IF(AND(F441&lt;0.06, G441&lt;0.06), "Does not meet minimum standard", "Does not meet minimum average")))), "")</f>
        <v/>
      </c>
    </row>
    <row r="442" spans="6:12" x14ac:dyDescent="0.25">
      <c r="F442" s="18" t="str" cm="1">
        <f t="array" ref="F442">IF(OR(B442="", C442="", D442=""),"",IFERROR(INDEX('Data Tables'!F442:'Data Tables'!I1246, MATCH(1, (B442='Data Tables'!G442:G1246)*(J442='Data Tables'!F442:F1246)*(_xlfn.NUMBERVALUE(D442)&lt;=_xlfn.NUMBERVALUE('Data Tables'!I442:I1246)),0),3), "Error!"))</f>
        <v/>
      </c>
      <c r="G442" s="18" t="str" cm="1">
        <f t="array" ref="G442">IF(OR(B442="",C442="", E442=""),"",IFERROR(INDEX('Data Tables'!A442:D1890,MATCH(1,(B442='Data Tables'!B442:B1890)*(K442='Data Tables'!A442:A1890)*(_xlfn.NUMBERVALUE(E442)&lt;=_xlfn.NUMBERVALUE('Data Tables'!D442:D1890)),0),3),"Error!"))</f>
        <v/>
      </c>
      <c r="H442" s="18" t="str">
        <f>IF(OR(F442="Error!",G442="Error!"),"",IF(OR(B442="",C442="",D442="",E442=""),"",(F442+G442)/2))</f>
        <v/>
      </c>
      <c r="I442" s="14" t="str">
        <f>IF(H442="", "", IF(AND(H442&gt;=0.4, F442&gt;= 0.06,G442&gt;= 0.06), "Pass!", "Fail :("))</f>
        <v/>
      </c>
      <c r="J442" s="14" t="str">
        <f t="shared" si="12"/>
        <v/>
      </c>
      <c r="K442" s="14" t="str">
        <f t="shared" si="13"/>
        <v/>
      </c>
      <c r="L442" s="15" t="str">
        <f>IFERROR(IF(AND(H442&gt;=0.4,F442&gt;=0.06,G442&gt;=0.06),"",IF(AND(F442&lt;0.06, G442&gt;=0.06),"Does not meet minimum row standard",IF(AND(G442&lt;0.06, F442&gt;=0.06),"Does not meet minimum run standard",IF(AND(F442&lt;0.06, G442&lt;0.06), "Does not meet minimum standard", "Does not meet minimum average")))), "")</f>
        <v/>
      </c>
    </row>
    <row r="443" spans="6:12" x14ac:dyDescent="0.25">
      <c r="F443" s="18" t="str" cm="1">
        <f t="array" ref="F443">IF(OR(B443="", C443="", D443=""),"",IFERROR(INDEX('Data Tables'!F443:'Data Tables'!I1247, MATCH(1, (B443='Data Tables'!G443:G1247)*(J443='Data Tables'!F443:F1247)*(_xlfn.NUMBERVALUE(D443)&lt;=_xlfn.NUMBERVALUE('Data Tables'!I443:I1247)),0),3), "Error!"))</f>
        <v/>
      </c>
      <c r="G443" s="18" t="str" cm="1">
        <f t="array" ref="G443">IF(OR(B443="",C443="", E443=""),"",IFERROR(INDEX('Data Tables'!A443:D1891,MATCH(1,(B443='Data Tables'!B443:B1891)*(K443='Data Tables'!A443:A1891)*(_xlfn.NUMBERVALUE(E443)&lt;=_xlfn.NUMBERVALUE('Data Tables'!D443:D1891)),0),3),"Error!"))</f>
        <v/>
      </c>
      <c r="H443" s="18" t="str">
        <f>IF(OR(F443="Error!",G443="Error!"),"",IF(OR(B443="",C443="",D443="",E443=""),"",(F443+G443)/2))</f>
        <v/>
      </c>
      <c r="I443" s="14" t="str">
        <f>IF(H443="", "", IF(AND(H443&gt;=0.4, F443&gt;= 0.06,G443&gt;= 0.06), "Pass!", "Fail :("))</f>
        <v/>
      </c>
      <c r="J443" s="14" t="str">
        <f t="shared" si="12"/>
        <v/>
      </c>
      <c r="K443" s="14" t="str">
        <f t="shared" si="13"/>
        <v/>
      </c>
      <c r="L443" s="15" t="str">
        <f>IFERROR(IF(AND(H443&gt;=0.4,F443&gt;=0.06,G443&gt;=0.06),"",IF(AND(F443&lt;0.06, G443&gt;=0.06),"Does not meet minimum row standard",IF(AND(G443&lt;0.06, F443&gt;=0.06),"Does not meet minimum run standard",IF(AND(F443&lt;0.06, G443&lt;0.06), "Does not meet minimum standard", "Does not meet minimum average")))), "")</f>
        <v/>
      </c>
    </row>
    <row r="444" spans="6:12" x14ac:dyDescent="0.25">
      <c r="F444" s="18" t="str" cm="1">
        <f t="array" ref="F444">IF(OR(B444="", C444="", D444=""),"",IFERROR(INDEX('Data Tables'!F444:'Data Tables'!I1248, MATCH(1, (B444='Data Tables'!G444:G1248)*(J444='Data Tables'!F444:F1248)*(_xlfn.NUMBERVALUE(D444)&lt;=_xlfn.NUMBERVALUE('Data Tables'!I444:I1248)),0),3), "Error!"))</f>
        <v/>
      </c>
      <c r="G444" s="18" t="str" cm="1">
        <f t="array" ref="G444">IF(OR(B444="",C444="", E444=""),"",IFERROR(INDEX('Data Tables'!A444:D1892,MATCH(1,(B444='Data Tables'!B444:B1892)*(K444='Data Tables'!A444:A1892)*(_xlfn.NUMBERVALUE(E444)&lt;=_xlfn.NUMBERVALUE('Data Tables'!D444:D1892)),0),3),"Error!"))</f>
        <v/>
      </c>
      <c r="H444" s="18" t="str">
        <f>IF(OR(F444="Error!",G444="Error!"),"",IF(OR(B444="",C444="",D444="",E444=""),"",(F444+G444)/2))</f>
        <v/>
      </c>
      <c r="I444" s="14" t="str">
        <f>IF(H444="", "", IF(AND(H444&gt;=0.4, F444&gt;= 0.06,G444&gt;= 0.06), "Pass!", "Fail :("))</f>
        <v/>
      </c>
      <c r="J444" s="14" t="str">
        <f t="shared" si="12"/>
        <v/>
      </c>
      <c r="K444" s="14" t="str">
        <f t="shared" si="13"/>
        <v/>
      </c>
      <c r="L444" s="15" t="str">
        <f>IFERROR(IF(AND(H444&gt;=0.4,F444&gt;=0.06,G444&gt;=0.06),"",IF(AND(F444&lt;0.06, G444&gt;=0.06),"Does not meet minimum row standard",IF(AND(G444&lt;0.06, F444&gt;=0.06),"Does not meet minimum run standard",IF(AND(F444&lt;0.06, G444&lt;0.06), "Does not meet minimum standard", "Does not meet minimum average")))), "")</f>
        <v/>
      </c>
    </row>
    <row r="445" spans="6:12" x14ac:dyDescent="0.25">
      <c r="F445" s="18" t="str" cm="1">
        <f t="array" ref="F445">IF(OR(B445="", C445="", D445=""),"",IFERROR(INDEX('Data Tables'!F445:'Data Tables'!I1249, MATCH(1, (B445='Data Tables'!G445:G1249)*(J445='Data Tables'!F445:F1249)*(_xlfn.NUMBERVALUE(D445)&lt;=_xlfn.NUMBERVALUE('Data Tables'!I445:I1249)),0),3), "Error!"))</f>
        <v/>
      </c>
      <c r="G445" s="18" t="str" cm="1">
        <f t="array" ref="G445">IF(OR(B445="",C445="", E445=""),"",IFERROR(INDEX('Data Tables'!A445:D1893,MATCH(1,(B445='Data Tables'!B445:B1893)*(K445='Data Tables'!A445:A1893)*(_xlfn.NUMBERVALUE(E445)&lt;=_xlfn.NUMBERVALUE('Data Tables'!D445:D1893)),0),3),"Error!"))</f>
        <v/>
      </c>
      <c r="H445" s="18" t="str">
        <f>IF(OR(F445="Error!",G445="Error!"),"",IF(OR(B445="",C445="",D445="",E445=""),"",(F445+G445)/2))</f>
        <v/>
      </c>
      <c r="I445" s="14" t="str">
        <f>IF(H445="", "", IF(AND(H445&gt;=0.4, F445&gt;= 0.06,G445&gt;= 0.06), "Pass!", "Fail :("))</f>
        <v/>
      </c>
      <c r="J445" s="14" t="str">
        <f t="shared" si="12"/>
        <v/>
      </c>
      <c r="K445" s="14" t="str">
        <f t="shared" si="13"/>
        <v/>
      </c>
      <c r="L445" s="15" t="str">
        <f>IFERROR(IF(AND(H445&gt;=0.4,F445&gt;=0.06,G445&gt;=0.06),"",IF(AND(F445&lt;0.06, G445&gt;=0.06),"Does not meet minimum row standard",IF(AND(G445&lt;0.06, F445&gt;=0.06),"Does not meet minimum run standard",IF(AND(F445&lt;0.06, G445&lt;0.06), "Does not meet minimum standard", "Does not meet minimum average")))), "")</f>
        <v/>
      </c>
    </row>
    <row r="446" spans="6:12" x14ac:dyDescent="0.25">
      <c r="F446" s="18" t="str" cm="1">
        <f t="array" ref="F446">IF(OR(B446="", C446="", D446=""),"",IFERROR(INDEX('Data Tables'!F446:'Data Tables'!I1250, MATCH(1, (B446='Data Tables'!G446:G1250)*(J446='Data Tables'!F446:F1250)*(_xlfn.NUMBERVALUE(D446)&lt;=_xlfn.NUMBERVALUE('Data Tables'!I446:I1250)),0),3), "Error!"))</f>
        <v/>
      </c>
      <c r="G446" s="18" t="str" cm="1">
        <f t="array" ref="G446">IF(OR(B446="",C446="", E446=""),"",IFERROR(INDEX('Data Tables'!A446:D1894,MATCH(1,(B446='Data Tables'!B446:B1894)*(K446='Data Tables'!A446:A1894)*(_xlfn.NUMBERVALUE(E446)&lt;=_xlfn.NUMBERVALUE('Data Tables'!D446:D1894)),0),3),"Error!"))</f>
        <v/>
      </c>
      <c r="H446" s="18" t="str">
        <f>IF(OR(F446="Error!",G446="Error!"),"",IF(OR(B446="",C446="",D446="",E446=""),"",(F446+G446)/2))</f>
        <v/>
      </c>
      <c r="I446" s="14" t="str">
        <f>IF(H446="", "", IF(AND(H446&gt;=0.4, F446&gt;= 0.06,G446&gt;= 0.06), "Pass!", "Fail :("))</f>
        <v/>
      </c>
      <c r="J446" s="14" t="str">
        <f t="shared" si="12"/>
        <v/>
      </c>
      <c r="K446" s="14" t="str">
        <f t="shared" si="13"/>
        <v/>
      </c>
      <c r="L446" s="15" t="str">
        <f>IFERROR(IF(AND(H446&gt;=0.4,F446&gt;=0.06,G446&gt;=0.06),"",IF(AND(F446&lt;0.06, G446&gt;=0.06),"Does not meet minimum row standard",IF(AND(G446&lt;0.06, F446&gt;=0.06),"Does not meet minimum run standard",IF(AND(F446&lt;0.06, G446&lt;0.06), "Does not meet minimum standard", "Does not meet minimum average")))), "")</f>
        <v/>
      </c>
    </row>
    <row r="447" spans="6:12" x14ac:dyDescent="0.25">
      <c r="F447" s="18" t="str" cm="1">
        <f t="array" ref="F447">IF(OR(B447="", C447="", D447=""),"",IFERROR(INDEX('Data Tables'!F447:'Data Tables'!I1251, MATCH(1, (B447='Data Tables'!G447:G1251)*(J447='Data Tables'!F447:F1251)*(_xlfn.NUMBERVALUE(D447)&lt;=_xlfn.NUMBERVALUE('Data Tables'!I447:I1251)),0),3), "Error!"))</f>
        <v/>
      </c>
      <c r="G447" s="18" t="str" cm="1">
        <f t="array" ref="G447">IF(OR(B447="",C447="", E447=""),"",IFERROR(INDEX('Data Tables'!A447:D1895,MATCH(1,(B447='Data Tables'!B447:B1895)*(K447='Data Tables'!A447:A1895)*(_xlfn.NUMBERVALUE(E447)&lt;=_xlfn.NUMBERVALUE('Data Tables'!D447:D1895)),0),3),"Error!"))</f>
        <v/>
      </c>
      <c r="H447" s="18" t="str">
        <f>IF(OR(F447="Error!",G447="Error!"),"",IF(OR(B447="",C447="",D447="",E447=""),"",(F447+G447)/2))</f>
        <v/>
      </c>
      <c r="I447" s="14" t="str">
        <f>IF(H447="", "", IF(AND(H447&gt;=0.4, F447&gt;= 0.06,G447&gt;= 0.06), "Pass!", "Fail :("))</f>
        <v/>
      </c>
      <c r="J447" s="14" t="str">
        <f t="shared" si="12"/>
        <v/>
      </c>
      <c r="K447" s="14" t="str">
        <f t="shared" si="13"/>
        <v/>
      </c>
      <c r="L447" s="15" t="str">
        <f>IFERROR(IF(AND(H447&gt;=0.4,F447&gt;=0.06,G447&gt;=0.06),"",IF(AND(F447&lt;0.06, G447&gt;=0.06),"Does not meet minimum row standard",IF(AND(G447&lt;0.06, F447&gt;=0.06),"Does not meet minimum run standard",IF(AND(F447&lt;0.06, G447&lt;0.06), "Does not meet minimum standard", "Does not meet minimum average")))), "")</f>
        <v/>
      </c>
    </row>
    <row r="448" spans="6:12" x14ac:dyDescent="0.25">
      <c r="F448" s="18" t="str" cm="1">
        <f t="array" ref="F448">IF(OR(B448="", C448="", D448=""),"",IFERROR(INDEX('Data Tables'!F448:'Data Tables'!I1252, MATCH(1, (B448='Data Tables'!G448:G1252)*(J448='Data Tables'!F448:F1252)*(_xlfn.NUMBERVALUE(D448)&lt;=_xlfn.NUMBERVALUE('Data Tables'!I448:I1252)),0),3), "Error!"))</f>
        <v/>
      </c>
      <c r="G448" s="18" t="str" cm="1">
        <f t="array" ref="G448">IF(OR(B448="",C448="", E448=""),"",IFERROR(INDEX('Data Tables'!A448:D1896,MATCH(1,(B448='Data Tables'!B448:B1896)*(K448='Data Tables'!A448:A1896)*(_xlfn.NUMBERVALUE(E448)&lt;=_xlfn.NUMBERVALUE('Data Tables'!D448:D1896)),0),3),"Error!"))</f>
        <v/>
      </c>
      <c r="H448" s="18" t="str">
        <f>IF(OR(F448="Error!",G448="Error!"),"",IF(OR(B448="",C448="",D448="",E448=""),"",(F448+G448)/2))</f>
        <v/>
      </c>
      <c r="I448" s="14" t="str">
        <f>IF(H448="", "", IF(AND(H448&gt;=0.4, F448&gt;= 0.06,G448&gt;= 0.06), "Pass!", "Fail :("))</f>
        <v/>
      </c>
      <c r="J448" s="14" t="str">
        <f t="shared" si="12"/>
        <v/>
      </c>
      <c r="K448" s="14" t="str">
        <f t="shared" si="13"/>
        <v/>
      </c>
      <c r="L448" s="15" t="str">
        <f>IFERROR(IF(AND(H448&gt;=0.4,F448&gt;=0.06,G448&gt;=0.06),"",IF(AND(F448&lt;0.06, G448&gt;=0.06),"Does not meet minimum row standard",IF(AND(G448&lt;0.06, F448&gt;=0.06),"Does not meet minimum run standard",IF(AND(F448&lt;0.06, G448&lt;0.06), "Does not meet minimum standard", "Does not meet minimum average")))), "")</f>
        <v/>
      </c>
    </row>
    <row r="449" spans="6:12" x14ac:dyDescent="0.25">
      <c r="F449" s="18" t="str" cm="1">
        <f t="array" ref="F449">IF(OR(B449="", C449="", D449=""),"",IFERROR(INDEX('Data Tables'!F449:'Data Tables'!I1253, MATCH(1, (B449='Data Tables'!G449:G1253)*(J449='Data Tables'!F449:F1253)*(_xlfn.NUMBERVALUE(D449)&lt;=_xlfn.NUMBERVALUE('Data Tables'!I449:I1253)),0),3), "Error!"))</f>
        <v/>
      </c>
      <c r="G449" s="18" t="str" cm="1">
        <f t="array" ref="G449">IF(OR(B449="",C449="", E449=""),"",IFERROR(INDEX('Data Tables'!A449:D1897,MATCH(1,(B449='Data Tables'!B449:B1897)*(K449='Data Tables'!A449:A1897)*(_xlfn.NUMBERVALUE(E449)&lt;=_xlfn.NUMBERVALUE('Data Tables'!D449:D1897)),0),3),"Error!"))</f>
        <v/>
      </c>
      <c r="H449" s="18" t="str">
        <f>IF(OR(F449="Error!",G449="Error!"),"",IF(OR(B449="",C449="",D449="",E449=""),"",(F449+G449)/2))</f>
        <v/>
      </c>
      <c r="I449" s="14" t="str">
        <f>IF(H449="", "", IF(AND(H449&gt;=0.4, F449&gt;= 0.06,G449&gt;= 0.06), "Pass!", "Fail :("))</f>
        <v/>
      </c>
      <c r="J449" s="14" t="str">
        <f t="shared" si="12"/>
        <v/>
      </c>
      <c r="K449" s="14" t="str">
        <f t="shared" si="13"/>
        <v/>
      </c>
      <c r="L449" s="15" t="str">
        <f>IFERROR(IF(AND(H449&gt;=0.4,F449&gt;=0.06,G449&gt;=0.06),"",IF(AND(F449&lt;0.06, G449&gt;=0.06),"Does not meet minimum row standard",IF(AND(G449&lt;0.06, F449&gt;=0.06),"Does not meet minimum run standard",IF(AND(F449&lt;0.06, G449&lt;0.06), "Does not meet minimum standard", "Does not meet minimum average")))), "")</f>
        <v/>
      </c>
    </row>
    <row r="450" spans="6:12" x14ac:dyDescent="0.25">
      <c r="F450" s="18" t="str" cm="1">
        <f t="array" ref="F450">IF(OR(B450="", C450="", D450=""),"",IFERROR(INDEX('Data Tables'!F450:'Data Tables'!I1254, MATCH(1, (B450='Data Tables'!G450:G1254)*(J450='Data Tables'!F450:F1254)*(_xlfn.NUMBERVALUE(D450)&lt;=_xlfn.NUMBERVALUE('Data Tables'!I450:I1254)),0),3), "Error!"))</f>
        <v/>
      </c>
      <c r="G450" s="18" t="str" cm="1">
        <f t="array" ref="G450">IF(OR(B450="",C450="", E450=""),"",IFERROR(INDEX('Data Tables'!A450:D1898,MATCH(1,(B450='Data Tables'!B450:B1898)*(K450='Data Tables'!A450:A1898)*(_xlfn.NUMBERVALUE(E450)&lt;=_xlfn.NUMBERVALUE('Data Tables'!D450:D1898)),0),3),"Error!"))</f>
        <v/>
      </c>
      <c r="H450" s="18" t="str">
        <f>IF(OR(F450="Error!",G450="Error!"),"",IF(OR(B450="",C450="",D450="",E450=""),"",(F450+G450)/2))</f>
        <v/>
      </c>
      <c r="I450" s="14" t="str">
        <f>IF(H450="", "", IF(AND(H450&gt;=0.4, F450&gt;= 0.06,G450&gt;= 0.06), "Pass!", "Fail :("))</f>
        <v/>
      </c>
      <c r="J450" s="14" t="str">
        <f t="shared" si="12"/>
        <v/>
      </c>
      <c r="K450" s="14" t="str">
        <f t="shared" si="13"/>
        <v/>
      </c>
      <c r="L450" s="15" t="str">
        <f>IFERROR(IF(AND(H450&gt;=0.4,F450&gt;=0.06,G450&gt;=0.06),"",IF(AND(F450&lt;0.06, G450&gt;=0.06),"Does not meet minimum row standard",IF(AND(G450&lt;0.06, F450&gt;=0.06),"Does not meet minimum run standard",IF(AND(F450&lt;0.06, G450&lt;0.06), "Does not meet minimum standard", "Does not meet minimum average")))), "")</f>
        <v/>
      </c>
    </row>
    <row r="451" spans="6:12" x14ac:dyDescent="0.25">
      <c r="F451" s="18" t="str" cm="1">
        <f t="array" ref="F451">IF(OR(B451="", C451="", D451=""),"",IFERROR(INDEX('Data Tables'!F451:'Data Tables'!I1255, MATCH(1, (B451='Data Tables'!G451:G1255)*(J451='Data Tables'!F451:F1255)*(_xlfn.NUMBERVALUE(D451)&lt;=_xlfn.NUMBERVALUE('Data Tables'!I451:I1255)),0),3), "Error!"))</f>
        <v/>
      </c>
      <c r="G451" s="18" t="str" cm="1">
        <f t="array" ref="G451">IF(OR(B451="",C451="", E451=""),"",IFERROR(INDEX('Data Tables'!A451:D1899,MATCH(1,(B451='Data Tables'!B451:B1899)*(K451='Data Tables'!A451:A1899)*(_xlfn.NUMBERVALUE(E451)&lt;=_xlfn.NUMBERVALUE('Data Tables'!D451:D1899)),0),3),"Error!"))</f>
        <v/>
      </c>
      <c r="H451" s="18" t="str">
        <f>IF(OR(F451="Error!",G451="Error!"),"",IF(OR(B451="",C451="",D451="",E451=""),"",(F451+G451)/2))</f>
        <v/>
      </c>
      <c r="I451" s="14" t="str">
        <f>IF(H451="", "", IF(AND(H451&gt;=0.4, F451&gt;= 0.06,G451&gt;= 0.06), "Pass!", "Fail :("))</f>
        <v/>
      </c>
      <c r="J451" s="14" t="str">
        <f t="shared" ref="J451:J514" si="14">IF(C451="","",IF(C451&lt;=29,"20-29",IF(C451&lt;=39,"30-39",IF(C451&lt;=49,"40-49","50+"))))</f>
        <v/>
      </c>
      <c r="K451" s="14" t="str">
        <f t="shared" ref="K451:K514" si="15">IF(C451="", "",IF(C451&lt;=24,"20-24",IF(C451&lt;=29,"25-29",IF(C451&lt;=34,"30-34",IF(C451&lt;=39,"35-39",IF(C451&lt;=44,"40-44",IF(C451&lt;=49,"45-49","50+")))))))</f>
        <v/>
      </c>
      <c r="L451" s="15" t="str">
        <f>IFERROR(IF(AND(H451&gt;=0.4,F451&gt;=0.06,G451&gt;=0.06),"",IF(AND(F451&lt;0.06, G451&gt;=0.06),"Does not meet minimum row standard",IF(AND(G451&lt;0.06, F451&gt;=0.06),"Does not meet minimum run standard",IF(AND(F451&lt;0.06, G451&lt;0.06), "Does not meet minimum standard", "Does not meet minimum average")))), "")</f>
        <v/>
      </c>
    </row>
    <row r="452" spans="6:12" x14ac:dyDescent="0.25">
      <c r="F452" s="18" t="str" cm="1">
        <f t="array" ref="F452">IF(OR(B452="", C452="", D452=""),"",IFERROR(INDEX('Data Tables'!F452:'Data Tables'!I1256, MATCH(1, (B452='Data Tables'!G452:G1256)*(J452='Data Tables'!F452:F1256)*(_xlfn.NUMBERVALUE(D452)&lt;=_xlfn.NUMBERVALUE('Data Tables'!I452:I1256)),0),3), "Error!"))</f>
        <v/>
      </c>
      <c r="G452" s="18" t="str" cm="1">
        <f t="array" ref="G452">IF(OR(B452="",C452="", E452=""),"",IFERROR(INDEX('Data Tables'!A452:D1900,MATCH(1,(B452='Data Tables'!B452:B1900)*(K452='Data Tables'!A452:A1900)*(_xlfn.NUMBERVALUE(E452)&lt;=_xlfn.NUMBERVALUE('Data Tables'!D452:D1900)),0),3),"Error!"))</f>
        <v/>
      </c>
      <c r="H452" s="18" t="str">
        <f>IF(OR(F452="Error!",G452="Error!"),"",IF(OR(B452="",C452="",D452="",E452=""),"",(F452+G452)/2))</f>
        <v/>
      </c>
      <c r="I452" s="14" t="str">
        <f>IF(H452="", "", IF(AND(H452&gt;=0.4, F452&gt;= 0.06,G452&gt;= 0.06), "Pass!", "Fail :("))</f>
        <v/>
      </c>
      <c r="J452" s="14" t="str">
        <f t="shared" si="14"/>
        <v/>
      </c>
      <c r="K452" s="14" t="str">
        <f t="shared" si="15"/>
        <v/>
      </c>
      <c r="L452" s="15" t="str">
        <f>IFERROR(IF(AND(H452&gt;=0.4,F452&gt;=0.06,G452&gt;=0.06),"",IF(AND(F452&lt;0.06, G452&gt;=0.06),"Does not meet minimum row standard",IF(AND(G452&lt;0.06, F452&gt;=0.06),"Does not meet minimum run standard",IF(AND(F452&lt;0.06, G452&lt;0.06), "Does not meet minimum standard", "Does not meet minimum average")))), "")</f>
        <v/>
      </c>
    </row>
    <row r="453" spans="6:12" x14ac:dyDescent="0.25">
      <c r="F453" s="18" t="str" cm="1">
        <f t="array" ref="F453">IF(OR(B453="", C453="", D453=""),"",IFERROR(INDEX('Data Tables'!F453:'Data Tables'!I1257, MATCH(1, (B453='Data Tables'!G453:G1257)*(J453='Data Tables'!F453:F1257)*(_xlfn.NUMBERVALUE(D453)&lt;=_xlfn.NUMBERVALUE('Data Tables'!I453:I1257)),0),3), "Error!"))</f>
        <v/>
      </c>
      <c r="G453" s="18" t="str" cm="1">
        <f t="array" ref="G453">IF(OR(B453="",C453="", E453=""),"",IFERROR(INDEX('Data Tables'!A453:D1901,MATCH(1,(B453='Data Tables'!B453:B1901)*(K453='Data Tables'!A453:A1901)*(_xlfn.NUMBERVALUE(E453)&lt;=_xlfn.NUMBERVALUE('Data Tables'!D453:D1901)),0),3),"Error!"))</f>
        <v/>
      </c>
      <c r="H453" s="18" t="str">
        <f>IF(OR(F453="Error!",G453="Error!"),"",IF(OR(B453="",C453="",D453="",E453=""),"",(F453+G453)/2))</f>
        <v/>
      </c>
      <c r="I453" s="14" t="str">
        <f>IF(H453="", "", IF(AND(H453&gt;=0.4, F453&gt;= 0.06,G453&gt;= 0.06), "Pass!", "Fail :("))</f>
        <v/>
      </c>
      <c r="J453" s="14" t="str">
        <f t="shared" si="14"/>
        <v/>
      </c>
      <c r="K453" s="14" t="str">
        <f t="shared" si="15"/>
        <v/>
      </c>
      <c r="L453" s="15" t="str">
        <f>IFERROR(IF(AND(H453&gt;=0.4,F453&gt;=0.06,G453&gt;=0.06),"",IF(AND(F453&lt;0.06, G453&gt;=0.06),"Does not meet minimum row standard",IF(AND(G453&lt;0.06, F453&gt;=0.06),"Does not meet minimum run standard",IF(AND(F453&lt;0.06, G453&lt;0.06), "Does not meet minimum standard", "Does not meet minimum average")))), "")</f>
        <v/>
      </c>
    </row>
    <row r="454" spans="6:12" x14ac:dyDescent="0.25">
      <c r="F454" s="18" t="str" cm="1">
        <f t="array" ref="F454">IF(OR(B454="", C454="", D454=""),"",IFERROR(INDEX('Data Tables'!F454:'Data Tables'!I1258, MATCH(1, (B454='Data Tables'!G454:G1258)*(J454='Data Tables'!F454:F1258)*(_xlfn.NUMBERVALUE(D454)&lt;=_xlfn.NUMBERVALUE('Data Tables'!I454:I1258)),0),3), "Error!"))</f>
        <v/>
      </c>
      <c r="G454" s="18" t="str" cm="1">
        <f t="array" ref="G454">IF(OR(B454="",C454="", E454=""),"",IFERROR(INDEX('Data Tables'!A454:D1902,MATCH(1,(B454='Data Tables'!B454:B1902)*(K454='Data Tables'!A454:A1902)*(_xlfn.NUMBERVALUE(E454)&lt;=_xlfn.NUMBERVALUE('Data Tables'!D454:D1902)),0),3),"Error!"))</f>
        <v/>
      </c>
      <c r="H454" s="18" t="str">
        <f>IF(OR(F454="Error!",G454="Error!"),"",IF(OR(B454="",C454="",D454="",E454=""),"",(F454+G454)/2))</f>
        <v/>
      </c>
      <c r="I454" s="14" t="str">
        <f>IF(H454="", "", IF(AND(H454&gt;=0.4, F454&gt;= 0.06,G454&gt;= 0.06), "Pass!", "Fail :("))</f>
        <v/>
      </c>
      <c r="J454" s="14" t="str">
        <f t="shared" si="14"/>
        <v/>
      </c>
      <c r="K454" s="14" t="str">
        <f t="shared" si="15"/>
        <v/>
      </c>
      <c r="L454" s="15" t="str">
        <f>IFERROR(IF(AND(H454&gt;=0.4,F454&gt;=0.06,G454&gt;=0.06),"",IF(AND(F454&lt;0.06, G454&gt;=0.06),"Does not meet minimum row standard",IF(AND(G454&lt;0.06, F454&gt;=0.06),"Does not meet minimum run standard",IF(AND(F454&lt;0.06, G454&lt;0.06), "Does not meet minimum standard", "Does not meet minimum average")))), "")</f>
        <v/>
      </c>
    </row>
    <row r="455" spans="6:12" x14ac:dyDescent="0.25">
      <c r="F455" s="18" t="str" cm="1">
        <f t="array" ref="F455">IF(OR(B455="", C455="", D455=""),"",IFERROR(INDEX('Data Tables'!F455:'Data Tables'!I1259, MATCH(1, (B455='Data Tables'!G455:G1259)*(J455='Data Tables'!F455:F1259)*(_xlfn.NUMBERVALUE(D455)&lt;=_xlfn.NUMBERVALUE('Data Tables'!I455:I1259)),0),3), "Error!"))</f>
        <v/>
      </c>
      <c r="G455" s="18" t="str" cm="1">
        <f t="array" ref="G455">IF(OR(B455="",C455="", E455=""),"",IFERROR(INDEX('Data Tables'!A455:D1903,MATCH(1,(B455='Data Tables'!B455:B1903)*(K455='Data Tables'!A455:A1903)*(_xlfn.NUMBERVALUE(E455)&lt;=_xlfn.NUMBERVALUE('Data Tables'!D455:D1903)),0),3),"Error!"))</f>
        <v/>
      </c>
      <c r="H455" s="18" t="str">
        <f>IF(OR(F455="Error!",G455="Error!"),"",IF(OR(B455="",C455="",D455="",E455=""),"",(F455+G455)/2))</f>
        <v/>
      </c>
      <c r="I455" s="14" t="str">
        <f>IF(H455="", "", IF(AND(H455&gt;=0.4, F455&gt;= 0.06,G455&gt;= 0.06), "Pass!", "Fail :("))</f>
        <v/>
      </c>
      <c r="J455" s="14" t="str">
        <f t="shared" si="14"/>
        <v/>
      </c>
      <c r="K455" s="14" t="str">
        <f t="shared" si="15"/>
        <v/>
      </c>
      <c r="L455" s="15" t="str">
        <f>IFERROR(IF(AND(H455&gt;=0.4,F455&gt;=0.06,G455&gt;=0.06),"",IF(AND(F455&lt;0.06, G455&gt;=0.06),"Does not meet minimum row standard",IF(AND(G455&lt;0.06, F455&gt;=0.06),"Does not meet minimum run standard",IF(AND(F455&lt;0.06, G455&lt;0.06), "Does not meet minimum standard", "Does not meet minimum average")))), "")</f>
        <v/>
      </c>
    </row>
    <row r="456" spans="6:12" x14ac:dyDescent="0.25">
      <c r="F456" s="18" t="str" cm="1">
        <f t="array" ref="F456">IF(OR(B456="", C456="", D456=""),"",IFERROR(INDEX('Data Tables'!F456:'Data Tables'!I1260, MATCH(1, (B456='Data Tables'!G456:G1260)*(J456='Data Tables'!F456:F1260)*(_xlfn.NUMBERVALUE(D456)&lt;=_xlfn.NUMBERVALUE('Data Tables'!I456:I1260)),0),3), "Error!"))</f>
        <v/>
      </c>
      <c r="G456" s="18" t="str" cm="1">
        <f t="array" ref="G456">IF(OR(B456="",C456="", E456=""),"",IFERROR(INDEX('Data Tables'!A456:D1904,MATCH(1,(B456='Data Tables'!B456:B1904)*(K456='Data Tables'!A456:A1904)*(_xlfn.NUMBERVALUE(E456)&lt;=_xlfn.NUMBERVALUE('Data Tables'!D456:D1904)),0),3),"Error!"))</f>
        <v/>
      </c>
      <c r="H456" s="18" t="str">
        <f>IF(OR(F456="Error!",G456="Error!"),"",IF(OR(B456="",C456="",D456="",E456=""),"",(F456+G456)/2))</f>
        <v/>
      </c>
      <c r="I456" s="14" t="str">
        <f>IF(H456="", "", IF(AND(H456&gt;=0.4, F456&gt;= 0.06,G456&gt;= 0.06), "Pass!", "Fail :("))</f>
        <v/>
      </c>
      <c r="J456" s="14" t="str">
        <f t="shared" si="14"/>
        <v/>
      </c>
      <c r="K456" s="14" t="str">
        <f t="shared" si="15"/>
        <v/>
      </c>
      <c r="L456" s="15" t="str">
        <f>IFERROR(IF(AND(H456&gt;=0.4,F456&gt;=0.06,G456&gt;=0.06),"",IF(AND(F456&lt;0.06, G456&gt;=0.06),"Does not meet minimum row standard",IF(AND(G456&lt;0.06, F456&gt;=0.06),"Does not meet minimum run standard",IF(AND(F456&lt;0.06, G456&lt;0.06), "Does not meet minimum standard", "Does not meet minimum average")))), "")</f>
        <v/>
      </c>
    </row>
    <row r="457" spans="6:12" x14ac:dyDescent="0.25">
      <c r="F457" s="18" t="str" cm="1">
        <f t="array" ref="F457">IF(OR(B457="", C457="", D457=""),"",IFERROR(INDEX('Data Tables'!F457:'Data Tables'!I1261, MATCH(1, (B457='Data Tables'!G457:G1261)*(J457='Data Tables'!F457:F1261)*(_xlfn.NUMBERVALUE(D457)&lt;=_xlfn.NUMBERVALUE('Data Tables'!I457:I1261)),0),3), "Error!"))</f>
        <v/>
      </c>
      <c r="G457" s="18" t="str" cm="1">
        <f t="array" ref="G457">IF(OR(B457="",C457="", E457=""),"",IFERROR(INDEX('Data Tables'!A457:D1905,MATCH(1,(B457='Data Tables'!B457:B1905)*(K457='Data Tables'!A457:A1905)*(_xlfn.NUMBERVALUE(E457)&lt;=_xlfn.NUMBERVALUE('Data Tables'!D457:D1905)),0),3),"Error!"))</f>
        <v/>
      </c>
      <c r="H457" s="18" t="str">
        <f>IF(OR(F457="Error!",G457="Error!"),"",IF(OR(B457="",C457="",D457="",E457=""),"",(F457+G457)/2))</f>
        <v/>
      </c>
      <c r="I457" s="14" t="str">
        <f>IF(H457="", "", IF(AND(H457&gt;=0.4, F457&gt;= 0.06,G457&gt;= 0.06), "Pass!", "Fail :("))</f>
        <v/>
      </c>
      <c r="J457" s="14" t="str">
        <f t="shared" si="14"/>
        <v/>
      </c>
      <c r="K457" s="14" t="str">
        <f t="shared" si="15"/>
        <v/>
      </c>
      <c r="L457" s="15" t="str">
        <f>IFERROR(IF(AND(H457&gt;=0.4,F457&gt;=0.06,G457&gt;=0.06),"",IF(AND(F457&lt;0.06, G457&gt;=0.06),"Does not meet minimum row standard",IF(AND(G457&lt;0.06, F457&gt;=0.06),"Does not meet minimum run standard",IF(AND(F457&lt;0.06, G457&lt;0.06), "Does not meet minimum standard", "Does not meet minimum average")))), "")</f>
        <v/>
      </c>
    </row>
    <row r="458" spans="6:12" x14ac:dyDescent="0.25">
      <c r="F458" s="18" t="str" cm="1">
        <f t="array" ref="F458">IF(OR(B458="", C458="", D458=""),"",IFERROR(INDEX('Data Tables'!F458:'Data Tables'!I1262, MATCH(1, (B458='Data Tables'!G458:G1262)*(J458='Data Tables'!F458:F1262)*(_xlfn.NUMBERVALUE(D458)&lt;=_xlfn.NUMBERVALUE('Data Tables'!I458:I1262)),0),3), "Error!"))</f>
        <v/>
      </c>
      <c r="G458" s="18" t="str" cm="1">
        <f t="array" ref="G458">IF(OR(B458="",C458="", E458=""),"",IFERROR(INDEX('Data Tables'!A458:D1906,MATCH(1,(B458='Data Tables'!B458:B1906)*(K458='Data Tables'!A458:A1906)*(_xlfn.NUMBERVALUE(E458)&lt;=_xlfn.NUMBERVALUE('Data Tables'!D458:D1906)),0),3),"Error!"))</f>
        <v/>
      </c>
      <c r="H458" s="18" t="str">
        <f>IF(OR(F458="Error!",G458="Error!"),"",IF(OR(B458="",C458="",D458="",E458=""),"",(F458+G458)/2))</f>
        <v/>
      </c>
      <c r="I458" s="14" t="str">
        <f>IF(H458="", "", IF(AND(H458&gt;=0.4, F458&gt;= 0.06,G458&gt;= 0.06), "Pass!", "Fail :("))</f>
        <v/>
      </c>
      <c r="J458" s="14" t="str">
        <f t="shared" si="14"/>
        <v/>
      </c>
      <c r="K458" s="14" t="str">
        <f t="shared" si="15"/>
        <v/>
      </c>
      <c r="L458" s="15" t="str">
        <f>IFERROR(IF(AND(H458&gt;=0.4,F458&gt;=0.06,G458&gt;=0.06),"",IF(AND(F458&lt;0.06, G458&gt;=0.06),"Does not meet minimum row standard",IF(AND(G458&lt;0.06, F458&gt;=0.06),"Does not meet minimum run standard",IF(AND(F458&lt;0.06, G458&lt;0.06), "Does not meet minimum standard", "Does not meet minimum average")))), "")</f>
        <v/>
      </c>
    </row>
    <row r="459" spans="6:12" x14ac:dyDescent="0.25">
      <c r="F459" s="18" t="str" cm="1">
        <f t="array" ref="F459">IF(OR(B459="", C459="", D459=""),"",IFERROR(INDEX('Data Tables'!F459:'Data Tables'!I1263, MATCH(1, (B459='Data Tables'!G459:G1263)*(J459='Data Tables'!F459:F1263)*(_xlfn.NUMBERVALUE(D459)&lt;=_xlfn.NUMBERVALUE('Data Tables'!I459:I1263)),0),3), "Error!"))</f>
        <v/>
      </c>
      <c r="G459" s="18" t="str" cm="1">
        <f t="array" ref="G459">IF(OR(B459="",C459="", E459=""),"",IFERROR(INDEX('Data Tables'!A459:D1907,MATCH(1,(B459='Data Tables'!B459:B1907)*(K459='Data Tables'!A459:A1907)*(_xlfn.NUMBERVALUE(E459)&lt;=_xlfn.NUMBERVALUE('Data Tables'!D459:D1907)),0),3),"Error!"))</f>
        <v/>
      </c>
      <c r="H459" s="18" t="str">
        <f>IF(OR(F459="Error!",G459="Error!"),"",IF(OR(B459="",C459="",D459="",E459=""),"",(F459+G459)/2))</f>
        <v/>
      </c>
      <c r="I459" s="14" t="str">
        <f>IF(H459="", "", IF(AND(H459&gt;=0.4, F459&gt;= 0.06,G459&gt;= 0.06), "Pass!", "Fail :("))</f>
        <v/>
      </c>
      <c r="J459" s="14" t="str">
        <f t="shared" si="14"/>
        <v/>
      </c>
      <c r="K459" s="14" t="str">
        <f t="shared" si="15"/>
        <v/>
      </c>
      <c r="L459" s="15" t="str">
        <f>IFERROR(IF(AND(H459&gt;=0.4,F459&gt;=0.06,G459&gt;=0.06),"",IF(AND(F459&lt;0.06, G459&gt;=0.06),"Does not meet minimum row standard",IF(AND(G459&lt;0.06, F459&gt;=0.06),"Does not meet minimum run standard",IF(AND(F459&lt;0.06, G459&lt;0.06), "Does not meet minimum standard", "Does not meet minimum average")))), "")</f>
        <v/>
      </c>
    </row>
    <row r="460" spans="6:12" x14ac:dyDescent="0.25">
      <c r="F460" s="18" t="str" cm="1">
        <f t="array" ref="F460">IF(OR(B460="", C460="", D460=""),"",IFERROR(INDEX('Data Tables'!F460:'Data Tables'!I1264, MATCH(1, (B460='Data Tables'!G460:G1264)*(J460='Data Tables'!F460:F1264)*(_xlfn.NUMBERVALUE(D460)&lt;=_xlfn.NUMBERVALUE('Data Tables'!I460:I1264)),0),3), "Error!"))</f>
        <v/>
      </c>
      <c r="G460" s="18" t="str" cm="1">
        <f t="array" ref="G460">IF(OR(B460="",C460="", E460=""),"",IFERROR(INDEX('Data Tables'!A460:D1908,MATCH(1,(B460='Data Tables'!B460:B1908)*(K460='Data Tables'!A460:A1908)*(_xlfn.NUMBERVALUE(E460)&lt;=_xlfn.NUMBERVALUE('Data Tables'!D460:D1908)),0),3),"Error!"))</f>
        <v/>
      </c>
      <c r="H460" s="18" t="str">
        <f>IF(OR(F460="Error!",G460="Error!"),"",IF(OR(B460="",C460="",D460="",E460=""),"",(F460+G460)/2))</f>
        <v/>
      </c>
      <c r="I460" s="14" t="str">
        <f>IF(H460="", "", IF(AND(H460&gt;=0.4, F460&gt;= 0.06,G460&gt;= 0.06), "Pass!", "Fail :("))</f>
        <v/>
      </c>
      <c r="J460" s="14" t="str">
        <f t="shared" si="14"/>
        <v/>
      </c>
      <c r="K460" s="14" t="str">
        <f t="shared" si="15"/>
        <v/>
      </c>
      <c r="L460" s="15" t="str">
        <f>IFERROR(IF(AND(H460&gt;=0.4,F460&gt;=0.06,G460&gt;=0.06),"",IF(AND(F460&lt;0.06, G460&gt;=0.06),"Does not meet minimum row standard",IF(AND(G460&lt;0.06, F460&gt;=0.06),"Does not meet minimum run standard",IF(AND(F460&lt;0.06, G460&lt;0.06), "Does not meet minimum standard", "Does not meet minimum average")))), "")</f>
        <v/>
      </c>
    </row>
    <row r="461" spans="6:12" x14ac:dyDescent="0.25">
      <c r="F461" s="18" t="str" cm="1">
        <f t="array" ref="F461">IF(OR(B461="", C461="", D461=""),"",IFERROR(INDEX('Data Tables'!F461:'Data Tables'!I1265, MATCH(1, (B461='Data Tables'!G461:G1265)*(J461='Data Tables'!F461:F1265)*(_xlfn.NUMBERVALUE(D461)&lt;=_xlfn.NUMBERVALUE('Data Tables'!I461:I1265)),0),3), "Error!"))</f>
        <v/>
      </c>
      <c r="G461" s="18" t="str" cm="1">
        <f t="array" ref="G461">IF(OR(B461="",C461="", E461=""),"",IFERROR(INDEX('Data Tables'!A461:D1909,MATCH(1,(B461='Data Tables'!B461:B1909)*(K461='Data Tables'!A461:A1909)*(_xlfn.NUMBERVALUE(E461)&lt;=_xlfn.NUMBERVALUE('Data Tables'!D461:D1909)),0),3),"Error!"))</f>
        <v/>
      </c>
      <c r="H461" s="18" t="str">
        <f>IF(OR(F461="Error!",G461="Error!"),"",IF(OR(B461="",C461="",D461="",E461=""),"",(F461+G461)/2))</f>
        <v/>
      </c>
      <c r="I461" s="14" t="str">
        <f>IF(H461="", "", IF(AND(H461&gt;=0.4, F461&gt;= 0.06,G461&gt;= 0.06), "Pass!", "Fail :("))</f>
        <v/>
      </c>
      <c r="J461" s="14" t="str">
        <f t="shared" si="14"/>
        <v/>
      </c>
      <c r="K461" s="14" t="str">
        <f t="shared" si="15"/>
        <v/>
      </c>
      <c r="L461" s="15" t="str">
        <f>IFERROR(IF(AND(H461&gt;=0.4,F461&gt;=0.06,G461&gt;=0.06),"",IF(AND(F461&lt;0.06, G461&gt;=0.06),"Does not meet minimum row standard",IF(AND(G461&lt;0.06, F461&gt;=0.06),"Does not meet minimum run standard",IF(AND(F461&lt;0.06, G461&lt;0.06), "Does not meet minimum standard", "Does not meet minimum average")))), "")</f>
        <v/>
      </c>
    </row>
    <row r="462" spans="6:12" x14ac:dyDescent="0.25">
      <c r="F462" s="18" t="str" cm="1">
        <f t="array" ref="F462">IF(OR(B462="", C462="", D462=""),"",IFERROR(INDEX('Data Tables'!F462:'Data Tables'!I1266, MATCH(1, (B462='Data Tables'!G462:G1266)*(J462='Data Tables'!F462:F1266)*(_xlfn.NUMBERVALUE(D462)&lt;=_xlfn.NUMBERVALUE('Data Tables'!I462:I1266)),0),3), "Error!"))</f>
        <v/>
      </c>
      <c r="G462" s="18" t="str" cm="1">
        <f t="array" ref="G462">IF(OR(B462="",C462="", E462=""),"",IFERROR(INDEX('Data Tables'!A462:D1910,MATCH(1,(B462='Data Tables'!B462:B1910)*(K462='Data Tables'!A462:A1910)*(_xlfn.NUMBERVALUE(E462)&lt;=_xlfn.NUMBERVALUE('Data Tables'!D462:D1910)),0),3),"Error!"))</f>
        <v/>
      </c>
      <c r="H462" s="18" t="str">
        <f>IF(OR(F462="Error!",G462="Error!"),"",IF(OR(B462="",C462="",D462="",E462=""),"",(F462+G462)/2))</f>
        <v/>
      </c>
      <c r="I462" s="14" t="str">
        <f>IF(H462="", "", IF(AND(H462&gt;=0.4, F462&gt;= 0.06,G462&gt;= 0.06), "Pass!", "Fail :("))</f>
        <v/>
      </c>
      <c r="J462" s="14" t="str">
        <f t="shared" si="14"/>
        <v/>
      </c>
      <c r="K462" s="14" t="str">
        <f t="shared" si="15"/>
        <v/>
      </c>
      <c r="L462" s="15" t="str">
        <f>IFERROR(IF(AND(H462&gt;=0.4,F462&gt;=0.06,G462&gt;=0.06),"",IF(AND(F462&lt;0.06, G462&gt;=0.06),"Does not meet minimum row standard",IF(AND(G462&lt;0.06, F462&gt;=0.06),"Does not meet minimum run standard",IF(AND(F462&lt;0.06, G462&lt;0.06), "Does not meet minimum standard", "Does not meet minimum average")))), "")</f>
        <v/>
      </c>
    </row>
    <row r="463" spans="6:12" x14ac:dyDescent="0.25">
      <c r="F463" s="18" t="str" cm="1">
        <f t="array" ref="F463">IF(OR(B463="", C463="", D463=""),"",IFERROR(INDEX('Data Tables'!F463:'Data Tables'!I1267, MATCH(1, (B463='Data Tables'!G463:G1267)*(J463='Data Tables'!F463:F1267)*(_xlfn.NUMBERVALUE(D463)&lt;=_xlfn.NUMBERVALUE('Data Tables'!I463:I1267)),0),3), "Error!"))</f>
        <v/>
      </c>
      <c r="G463" s="18" t="str" cm="1">
        <f t="array" ref="G463">IF(OR(B463="",C463="", E463=""),"",IFERROR(INDEX('Data Tables'!A463:D1911,MATCH(1,(B463='Data Tables'!B463:B1911)*(K463='Data Tables'!A463:A1911)*(_xlfn.NUMBERVALUE(E463)&lt;=_xlfn.NUMBERVALUE('Data Tables'!D463:D1911)),0),3),"Error!"))</f>
        <v/>
      </c>
      <c r="H463" s="18" t="str">
        <f>IF(OR(F463="Error!",G463="Error!"),"",IF(OR(B463="",C463="",D463="",E463=""),"",(F463+G463)/2))</f>
        <v/>
      </c>
      <c r="I463" s="14" t="str">
        <f>IF(H463="", "", IF(AND(H463&gt;=0.4, F463&gt;= 0.06,G463&gt;= 0.06), "Pass!", "Fail :("))</f>
        <v/>
      </c>
      <c r="J463" s="14" t="str">
        <f t="shared" si="14"/>
        <v/>
      </c>
      <c r="K463" s="14" t="str">
        <f t="shared" si="15"/>
        <v/>
      </c>
      <c r="L463" s="15" t="str">
        <f>IFERROR(IF(AND(H463&gt;=0.4,F463&gt;=0.06,G463&gt;=0.06),"",IF(AND(F463&lt;0.06, G463&gt;=0.06),"Does not meet minimum row standard",IF(AND(G463&lt;0.06, F463&gt;=0.06),"Does not meet minimum run standard",IF(AND(F463&lt;0.06, G463&lt;0.06), "Does not meet minimum standard", "Does not meet minimum average")))), "")</f>
        <v/>
      </c>
    </row>
    <row r="464" spans="6:12" x14ac:dyDescent="0.25">
      <c r="F464" s="18" t="str" cm="1">
        <f t="array" ref="F464">IF(OR(B464="", C464="", D464=""),"",IFERROR(INDEX('Data Tables'!F464:'Data Tables'!I1268, MATCH(1, (B464='Data Tables'!G464:G1268)*(J464='Data Tables'!F464:F1268)*(_xlfn.NUMBERVALUE(D464)&lt;=_xlfn.NUMBERVALUE('Data Tables'!I464:I1268)),0),3), "Error!"))</f>
        <v/>
      </c>
      <c r="G464" s="18" t="str" cm="1">
        <f t="array" ref="G464">IF(OR(B464="",C464="", E464=""),"",IFERROR(INDEX('Data Tables'!A464:D1912,MATCH(1,(B464='Data Tables'!B464:B1912)*(K464='Data Tables'!A464:A1912)*(_xlfn.NUMBERVALUE(E464)&lt;=_xlfn.NUMBERVALUE('Data Tables'!D464:D1912)),0),3),"Error!"))</f>
        <v/>
      </c>
      <c r="H464" s="18" t="str">
        <f>IF(OR(F464="Error!",G464="Error!"),"",IF(OR(B464="",C464="",D464="",E464=""),"",(F464+G464)/2))</f>
        <v/>
      </c>
      <c r="I464" s="14" t="str">
        <f>IF(H464="", "", IF(AND(H464&gt;=0.4, F464&gt;= 0.06,G464&gt;= 0.06), "Pass!", "Fail :("))</f>
        <v/>
      </c>
      <c r="J464" s="14" t="str">
        <f t="shared" si="14"/>
        <v/>
      </c>
      <c r="K464" s="14" t="str">
        <f t="shared" si="15"/>
        <v/>
      </c>
      <c r="L464" s="15" t="str">
        <f>IFERROR(IF(AND(H464&gt;=0.4,F464&gt;=0.06,G464&gt;=0.06),"",IF(AND(F464&lt;0.06, G464&gt;=0.06),"Does not meet minimum row standard",IF(AND(G464&lt;0.06, F464&gt;=0.06),"Does not meet minimum run standard",IF(AND(F464&lt;0.06, G464&lt;0.06), "Does not meet minimum standard", "Does not meet minimum average")))), "")</f>
        <v/>
      </c>
    </row>
    <row r="465" spans="6:12" x14ac:dyDescent="0.25">
      <c r="F465" s="18" t="str" cm="1">
        <f t="array" ref="F465">IF(OR(B465="", C465="", D465=""),"",IFERROR(INDEX('Data Tables'!F465:'Data Tables'!I1269, MATCH(1, (B465='Data Tables'!G465:G1269)*(J465='Data Tables'!F465:F1269)*(_xlfn.NUMBERVALUE(D465)&lt;=_xlfn.NUMBERVALUE('Data Tables'!I465:I1269)),0),3), "Error!"))</f>
        <v/>
      </c>
      <c r="G465" s="18" t="str" cm="1">
        <f t="array" ref="G465">IF(OR(B465="",C465="", E465=""),"",IFERROR(INDEX('Data Tables'!A465:D1913,MATCH(1,(B465='Data Tables'!B465:B1913)*(K465='Data Tables'!A465:A1913)*(_xlfn.NUMBERVALUE(E465)&lt;=_xlfn.NUMBERVALUE('Data Tables'!D465:D1913)),0),3),"Error!"))</f>
        <v/>
      </c>
      <c r="H465" s="18" t="str">
        <f>IF(OR(F465="Error!",G465="Error!"),"",IF(OR(B465="",C465="",D465="",E465=""),"",(F465+G465)/2))</f>
        <v/>
      </c>
      <c r="I465" s="14" t="str">
        <f>IF(H465="", "", IF(AND(H465&gt;=0.4, F465&gt;= 0.06,G465&gt;= 0.06), "Pass!", "Fail :("))</f>
        <v/>
      </c>
      <c r="J465" s="14" t="str">
        <f t="shared" si="14"/>
        <v/>
      </c>
      <c r="K465" s="14" t="str">
        <f t="shared" si="15"/>
        <v/>
      </c>
      <c r="L465" s="15" t="str">
        <f>IFERROR(IF(AND(H465&gt;=0.4,F465&gt;=0.06,G465&gt;=0.06),"",IF(AND(F465&lt;0.06, G465&gt;=0.06),"Does not meet minimum row standard",IF(AND(G465&lt;0.06, F465&gt;=0.06),"Does not meet minimum run standard",IF(AND(F465&lt;0.06, G465&lt;0.06), "Does not meet minimum standard", "Does not meet minimum average")))), "")</f>
        <v/>
      </c>
    </row>
    <row r="466" spans="6:12" x14ac:dyDescent="0.25">
      <c r="F466" s="18" t="str" cm="1">
        <f t="array" ref="F466">IF(OR(B466="", C466="", D466=""),"",IFERROR(INDEX('Data Tables'!F466:'Data Tables'!I1270, MATCH(1, (B466='Data Tables'!G466:G1270)*(J466='Data Tables'!F466:F1270)*(_xlfn.NUMBERVALUE(D466)&lt;=_xlfn.NUMBERVALUE('Data Tables'!I466:I1270)),0),3), "Error!"))</f>
        <v/>
      </c>
      <c r="G466" s="18" t="str" cm="1">
        <f t="array" ref="G466">IF(OR(B466="",C466="", E466=""),"",IFERROR(INDEX('Data Tables'!A466:D1914,MATCH(1,(B466='Data Tables'!B466:B1914)*(K466='Data Tables'!A466:A1914)*(_xlfn.NUMBERVALUE(E466)&lt;=_xlfn.NUMBERVALUE('Data Tables'!D466:D1914)),0),3),"Error!"))</f>
        <v/>
      </c>
      <c r="H466" s="18" t="str">
        <f>IF(OR(F466="Error!",G466="Error!"),"",IF(OR(B466="",C466="",D466="",E466=""),"",(F466+G466)/2))</f>
        <v/>
      </c>
      <c r="I466" s="14" t="str">
        <f>IF(H466="", "", IF(AND(H466&gt;=0.4, F466&gt;= 0.06,G466&gt;= 0.06), "Pass!", "Fail :("))</f>
        <v/>
      </c>
      <c r="J466" s="14" t="str">
        <f t="shared" si="14"/>
        <v/>
      </c>
      <c r="K466" s="14" t="str">
        <f t="shared" si="15"/>
        <v/>
      </c>
      <c r="L466" s="15" t="str">
        <f>IFERROR(IF(AND(H466&gt;=0.4,F466&gt;=0.06,G466&gt;=0.06),"",IF(AND(F466&lt;0.06, G466&gt;=0.06),"Does not meet minimum row standard",IF(AND(G466&lt;0.06, F466&gt;=0.06),"Does not meet minimum run standard",IF(AND(F466&lt;0.06, G466&lt;0.06), "Does not meet minimum standard", "Does not meet minimum average")))), "")</f>
        <v/>
      </c>
    </row>
    <row r="467" spans="6:12" x14ac:dyDescent="0.25">
      <c r="F467" s="18" t="str" cm="1">
        <f t="array" ref="F467">IF(OR(B467="", C467="", D467=""),"",IFERROR(INDEX('Data Tables'!F467:'Data Tables'!I1271, MATCH(1, (B467='Data Tables'!G467:G1271)*(J467='Data Tables'!F467:F1271)*(_xlfn.NUMBERVALUE(D467)&lt;=_xlfn.NUMBERVALUE('Data Tables'!I467:I1271)),0),3), "Error!"))</f>
        <v/>
      </c>
      <c r="G467" s="18" t="str" cm="1">
        <f t="array" ref="G467">IF(OR(B467="",C467="", E467=""),"",IFERROR(INDEX('Data Tables'!A467:D1915,MATCH(1,(B467='Data Tables'!B467:B1915)*(K467='Data Tables'!A467:A1915)*(_xlfn.NUMBERVALUE(E467)&lt;=_xlfn.NUMBERVALUE('Data Tables'!D467:D1915)),0),3),"Error!"))</f>
        <v/>
      </c>
      <c r="H467" s="18" t="str">
        <f>IF(OR(F467="Error!",G467="Error!"),"",IF(OR(B467="",C467="",D467="",E467=""),"",(F467+G467)/2))</f>
        <v/>
      </c>
      <c r="I467" s="14" t="str">
        <f>IF(H467="", "", IF(AND(H467&gt;=0.4, F467&gt;= 0.06,G467&gt;= 0.06), "Pass!", "Fail :("))</f>
        <v/>
      </c>
      <c r="J467" s="14" t="str">
        <f t="shared" si="14"/>
        <v/>
      </c>
      <c r="K467" s="14" t="str">
        <f t="shared" si="15"/>
        <v/>
      </c>
      <c r="L467" s="15" t="str">
        <f>IFERROR(IF(AND(H467&gt;=0.4,F467&gt;=0.06,G467&gt;=0.06),"",IF(AND(F467&lt;0.06, G467&gt;=0.06),"Does not meet minimum row standard",IF(AND(G467&lt;0.06, F467&gt;=0.06),"Does not meet minimum run standard",IF(AND(F467&lt;0.06, G467&lt;0.06), "Does not meet minimum standard", "Does not meet minimum average")))), "")</f>
        <v/>
      </c>
    </row>
    <row r="468" spans="6:12" x14ac:dyDescent="0.25">
      <c r="F468" s="18" t="str" cm="1">
        <f t="array" ref="F468">IF(OR(B468="", C468="", D468=""),"",IFERROR(INDEX('Data Tables'!F468:'Data Tables'!I1272, MATCH(1, (B468='Data Tables'!G468:G1272)*(J468='Data Tables'!F468:F1272)*(_xlfn.NUMBERVALUE(D468)&lt;=_xlfn.NUMBERVALUE('Data Tables'!I468:I1272)),0),3), "Error!"))</f>
        <v/>
      </c>
      <c r="G468" s="18" t="str" cm="1">
        <f t="array" ref="G468">IF(OR(B468="",C468="", E468=""),"",IFERROR(INDEX('Data Tables'!A468:D1916,MATCH(1,(B468='Data Tables'!B468:B1916)*(K468='Data Tables'!A468:A1916)*(_xlfn.NUMBERVALUE(E468)&lt;=_xlfn.NUMBERVALUE('Data Tables'!D468:D1916)),0),3),"Error!"))</f>
        <v/>
      </c>
      <c r="H468" s="18" t="str">
        <f>IF(OR(F468="Error!",G468="Error!"),"",IF(OR(B468="",C468="",D468="",E468=""),"",(F468+G468)/2))</f>
        <v/>
      </c>
      <c r="I468" s="14" t="str">
        <f>IF(H468="", "", IF(AND(H468&gt;=0.4, F468&gt;= 0.06,G468&gt;= 0.06), "Pass!", "Fail :("))</f>
        <v/>
      </c>
      <c r="J468" s="14" t="str">
        <f t="shared" si="14"/>
        <v/>
      </c>
      <c r="K468" s="14" t="str">
        <f t="shared" si="15"/>
        <v/>
      </c>
      <c r="L468" s="15" t="str">
        <f>IFERROR(IF(AND(H468&gt;=0.4,F468&gt;=0.06,G468&gt;=0.06),"",IF(AND(F468&lt;0.06, G468&gt;=0.06),"Does not meet minimum row standard",IF(AND(G468&lt;0.06, F468&gt;=0.06),"Does not meet minimum run standard",IF(AND(F468&lt;0.06, G468&lt;0.06), "Does not meet minimum standard", "Does not meet minimum average")))), "")</f>
        <v/>
      </c>
    </row>
    <row r="469" spans="6:12" x14ac:dyDescent="0.25">
      <c r="F469" s="18" t="str" cm="1">
        <f t="array" ref="F469">IF(OR(B469="", C469="", D469=""),"",IFERROR(INDEX('Data Tables'!F469:'Data Tables'!I1273, MATCH(1, (B469='Data Tables'!G469:G1273)*(J469='Data Tables'!F469:F1273)*(_xlfn.NUMBERVALUE(D469)&lt;=_xlfn.NUMBERVALUE('Data Tables'!I469:I1273)),0),3), "Error!"))</f>
        <v/>
      </c>
      <c r="G469" s="18" t="str" cm="1">
        <f t="array" ref="G469">IF(OR(B469="",C469="", E469=""),"",IFERROR(INDEX('Data Tables'!A469:D1917,MATCH(1,(B469='Data Tables'!B469:B1917)*(K469='Data Tables'!A469:A1917)*(_xlfn.NUMBERVALUE(E469)&lt;=_xlfn.NUMBERVALUE('Data Tables'!D469:D1917)),0),3),"Error!"))</f>
        <v/>
      </c>
      <c r="H469" s="18" t="str">
        <f>IF(OR(F469="Error!",G469="Error!"),"",IF(OR(B469="",C469="",D469="",E469=""),"",(F469+G469)/2))</f>
        <v/>
      </c>
      <c r="I469" s="14" t="str">
        <f>IF(H469="", "", IF(AND(H469&gt;=0.4, F469&gt;= 0.06,G469&gt;= 0.06), "Pass!", "Fail :("))</f>
        <v/>
      </c>
      <c r="J469" s="14" t="str">
        <f t="shared" si="14"/>
        <v/>
      </c>
      <c r="K469" s="14" t="str">
        <f t="shared" si="15"/>
        <v/>
      </c>
      <c r="L469" s="15" t="str">
        <f>IFERROR(IF(AND(H469&gt;=0.4,F469&gt;=0.06,G469&gt;=0.06),"",IF(AND(F469&lt;0.06, G469&gt;=0.06),"Does not meet minimum row standard",IF(AND(G469&lt;0.06, F469&gt;=0.06),"Does not meet minimum run standard",IF(AND(F469&lt;0.06, G469&lt;0.06), "Does not meet minimum standard", "Does not meet minimum average")))), "")</f>
        <v/>
      </c>
    </row>
    <row r="470" spans="6:12" x14ac:dyDescent="0.25">
      <c r="F470" s="18" t="str" cm="1">
        <f t="array" ref="F470">IF(OR(B470="", C470="", D470=""),"",IFERROR(INDEX('Data Tables'!F470:'Data Tables'!I1274, MATCH(1, (B470='Data Tables'!G470:G1274)*(J470='Data Tables'!F470:F1274)*(_xlfn.NUMBERVALUE(D470)&lt;=_xlfn.NUMBERVALUE('Data Tables'!I470:I1274)),0),3), "Error!"))</f>
        <v/>
      </c>
      <c r="G470" s="18" t="str" cm="1">
        <f t="array" ref="G470">IF(OR(B470="",C470="", E470=""),"",IFERROR(INDEX('Data Tables'!A470:D1918,MATCH(1,(B470='Data Tables'!B470:B1918)*(K470='Data Tables'!A470:A1918)*(_xlfn.NUMBERVALUE(E470)&lt;=_xlfn.NUMBERVALUE('Data Tables'!D470:D1918)),0),3),"Error!"))</f>
        <v/>
      </c>
      <c r="H470" s="18" t="str">
        <f>IF(OR(F470="Error!",G470="Error!"),"",IF(OR(B470="",C470="",D470="",E470=""),"",(F470+G470)/2))</f>
        <v/>
      </c>
      <c r="I470" s="14" t="str">
        <f>IF(H470="", "", IF(AND(H470&gt;=0.4, F470&gt;= 0.06,G470&gt;= 0.06), "Pass!", "Fail :("))</f>
        <v/>
      </c>
      <c r="J470" s="14" t="str">
        <f t="shared" si="14"/>
        <v/>
      </c>
      <c r="K470" s="14" t="str">
        <f t="shared" si="15"/>
        <v/>
      </c>
      <c r="L470" s="15" t="str">
        <f>IFERROR(IF(AND(H470&gt;=0.4,F470&gt;=0.06,G470&gt;=0.06),"",IF(AND(F470&lt;0.06, G470&gt;=0.06),"Does not meet minimum row standard",IF(AND(G470&lt;0.06, F470&gt;=0.06),"Does not meet minimum run standard",IF(AND(F470&lt;0.06, G470&lt;0.06), "Does not meet minimum standard", "Does not meet minimum average")))), "")</f>
        <v/>
      </c>
    </row>
    <row r="471" spans="6:12" x14ac:dyDescent="0.25">
      <c r="F471" s="18" t="str" cm="1">
        <f t="array" ref="F471">IF(OR(B471="", C471="", D471=""),"",IFERROR(INDEX('Data Tables'!F471:'Data Tables'!I1275, MATCH(1, (B471='Data Tables'!G471:G1275)*(J471='Data Tables'!F471:F1275)*(_xlfn.NUMBERVALUE(D471)&lt;=_xlfn.NUMBERVALUE('Data Tables'!I471:I1275)),0),3), "Error!"))</f>
        <v/>
      </c>
      <c r="G471" s="18" t="str" cm="1">
        <f t="array" ref="G471">IF(OR(B471="",C471="", E471=""),"",IFERROR(INDEX('Data Tables'!A471:D1919,MATCH(1,(B471='Data Tables'!B471:B1919)*(K471='Data Tables'!A471:A1919)*(_xlfn.NUMBERVALUE(E471)&lt;=_xlfn.NUMBERVALUE('Data Tables'!D471:D1919)),0),3),"Error!"))</f>
        <v/>
      </c>
      <c r="H471" s="18" t="str">
        <f>IF(OR(F471="Error!",G471="Error!"),"",IF(OR(B471="",C471="",D471="",E471=""),"",(F471+G471)/2))</f>
        <v/>
      </c>
      <c r="I471" s="14" t="str">
        <f>IF(H471="", "", IF(AND(H471&gt;=0.4, F471&gt;= 0.06,G471&gt;= 0.06), "Pass!", "Fail :("))</f>
        <v/>
      </c>
      <c r="J471" s="14" t="str">
        <f t="shared" si="14"/>
        <v/>
      </c>
      <c r="K471" s="14" t="str">
        <f t="shared" si="15"/>
        <v/>
      </c>
      <c r="L471" s="15" t="str">
        <f>IFERROR(IF(AND(H471&gt;=0.4,F471&gt;=0.06,G471&gt;=0.06),"",IF(AND(F471&lt;0.06, G471&gt;=0.06),"Does not meet minimum row standard",IF(AND(G471&lt;0.06, F471&gt;=0.06),"Does not meet minimum run standard",IF(AND(F471&lt;0.06, G471&lt;0.06), "Does not meet minimum standard", "Does not meet minimum average")))), "")</f>
        <v/>
      </c>
    </row>
    <row r="472" spans="6:12" x14ac:dyDescent="0.25">
      <c r="F472" s="18" t="str" cm="1">
        <f t="array" ref="F472">IF(OR(B472="", C472="", D472=""),"",IFERROR(INDEX('Data Tables'!F472:'Data Tables'!I1276, MATCH(1, (B472='Data Tables'!G472:G1276)*(J472='Data Tables'!F472:F1276)*(_xlfn.NUMBERVALUE(D472)&lt;=_xlfn.NUMBERVALUE('Data Tables'!I472:I1276)),0),3), "Error!"))</f>
        <v/>
      </c>
      <c r="G472" s="18" t="str" cm="1">
        <f t="array" ref="G472">IF(OR(B472="",C472="", E472=""),"",IFERROR(INDEX('Data Tables'!A472:D1920,MATCH(1,(B472='Data Tables'!B472:B1920)*(K472='Data Tables'!A472:A1920)*(_xlfn.NUMBERVALUE(E472)&lt;=_xlfn.NUMBERVALUE('Data Tables'!D472:D1920)),0),3),"Error!"))</f>
        <v/>
      </c>
      <c r="H472" s="18" t="str">
        <f>IF(OR(F472="Error!",G472="Error!"),"",IF(OR(B472="",C472="",D472="",E472=""),"",(F472+G472)/2))</f>
        <v/>
      </c>
      <c r="I472" s="14" t="str">
        <f>IF(H472="", "", IF(AND(H472&gt;=0.4, F472&gt;= 0.06,G472&gt;= 0.06), "Pass!", "Fail :("))</f>
        <v/>
      </c>
      <c r="J472" s="14" t="str">
        <f t="shared" si="14"/>
        <v/>
      </c>
      <c r="K472" s="14" t="str">
        <f t="shared" si="15"/>
        <v/>
      </c>
      <c r="L472" s="15" t="str">
        <f>IFERROR(IF(AND(H472&gt;=0.4,F472&gt;=0.06,G472&gt;=0.06),"",IF(AND(F472&lt;0.06, G472&gt;=0.06),"Does not meet minimum row standard",IF(AND(G472&lt;0.06, F472&gt;=0.06),"Does not meet minimum run standard",IF(AND(F472&lt;0.06, G472&lt;0.06), "Does not meet minimum standard", "Does not meet minimum average")))), "")</f>
        <v/>
      </c>
    </row>
    <row r="473" spans="6:12" x14ac:dyDescent="0.25">
      <c r="F473" s="18" t="str" cm="1">
        <f t="array" ref="F473">IF(OR(B473="", C473="", D473=""),"",IFERROR(INDEX('Data Tables'!F473:'Data Tables'!I1277, MATCH(1, (B473='Data Tables'!G473:G1277)*(J473='Data Tables'!F473:F1277)*(_xlfn.NUMBERVALUE(D473)&lt;=_xlfn.NUMBERVALUE('Data Tables'!I473:I1277)),0),3), "Error!"))</f>
        <v/>
      </c>
      <c r="G473" s="18" t="str" cm="1">
        <f t="array" ref="G473">IF(OR(B473="",C473="", E473=""),"",IFERROR(INDEX('Data Tables'!A473:D1921,MATCH(1,(B473='Data Tables'!B473:B1921)*(K473='Data Tables'!A473:A1921)*(_xlfn.NUMBERVALUE(E473)&lt;=_xlfn.NUMBERVALUE('Data Tables'!D473:D1921)),0),3),"Error!"))</f>
        <v/>
      </c>
      <c r="H473" s="18" t="str">
        <f>IF(OR(F473="Error!",G473="Error!"),"",IF(OR(B473="",C473="",D473="",E473=""),"",(F473+G473)/2))</f>
        <v/>
      </c>
      <c r="I473" s="14" t="str">
        <f>IF(H473="", "", IF(AND(H473&gt;=0.4, F473&gt;= 0.06,G473&gt;= 0.06), "Pass!", "Fail :("))</f>
        <v/>
      </c>
      <c r="J473" s="14" t="str">
        <f t="shared" si="14"/>
        <v/>
      </c>
      <c r="K473" s="14" t="str">
        <f t="shared" si="15"/>
        <v/>
      </c>
      <c r="L473" s="15" t="str">
        <f>IFERROR(IF(AND(H473&gt;=0.4,F473&gt;=0.06,G473&gt;=0.06),"",IF(AND(F473&lt;0.06, G473&gt;=0.06),"Does not meet minimum row standard",IF(AND(G473&lt;0.06, F473&gt;=0.06),"Does not meet minimum run standard",IF(AND(F473&lt;0.06, G473&lt;0.06), "Does not meet minimum standard", "Does not meet minimum average")))), "")</f>
        <v/>
      </c>
    </row>
    <row r="474" spans="6:12" x14ac:dyDescent="0.25">
      <c r="F474" s="18" t="str" cm="1">
        <f t="array" ref="F474">IF(OR(B474="", C474="", D474=""),"",IFERROR(INDEX('Data Tables'!F474:'Data Tables'!I1278, MATCH(1, (B474='Data Tables'!G474:G1278)*(J474='Data Tables'!F474:F1278)*(_xlfn.NUMBERVALUE(D474)&lt;=_xlfn.NUMBERVALUE('Data Tables'!I474:I1278)),0),3), "Error!"))</f>
        <v/>
      </c>
      <c r="G474" s="18" t="str" cm="1">
        <f t="array" ref="G474">IF(OR(B474="",C474="", E474=""),"",IFERROR(INDEX('Data Tables'!A474:D1922,MATCH(1,(B474='Data Tables'!B474:B1922)*(K474='Data Tables'!A474:A1922)*(_xlfn.NUMBERVALUE(E474)&lt;=_xlfn.NUMBERVALUE('Data Tables'!D474:D1922)),0),3),"Error!"))</f>
        <v/>
      </c>
      <c r="H474" s="18" t="str">
        <f>IF(OR(F474="Error!",G474="Error!"),"",IF(OR(B474="",C474="",D474="",E474=""),"",(F474+G474)/2))</f>
        <v/>
      </c>
      <c r="I474" s="14" t="str">
        <f>IF(H474="", "", IF(AND(H474&gt;=0.4, F474&gt;= 0.06,G474&gt;= 0.06), "Pass!", "Fail :("))</f>
        <v/>
      </c>
      <c r="J474" s="14" t="str">
        <f t="shared" si="14"/>
        <v/>
      </c>
      <c r="K474" s="14" t="str">
        <f t="shared" si="15"/>
        <v/>
      </c>
      <c r="L474" s="15" t="str">
        <f>IFERROR(IF(AND(H474&gt;=0.4,F474&gt;=0.06,G474&gt;=0.06),"",IF(AND(F474&lt;0.06, G474&gt;=0.06),"Does not meet minimum row standard",IF(AND(G474&lt;0.06, F474&gt;=0.06),"Does not meet minimum run standard",IF(AND(F474&lt;0.06, G474&lt;0.06), "Does not meet minimum standard", "Does not meet minimum average")))), "")</f>
        <v/>
      </c>
    </row>
    <row r="475" spans="6:12" x14ac:dyDescent="0.25">
      <c r="F475" s="18" t="str" cm="1">
        <f t="array" ref="F475">IF(OR(B475="", C475="", D475=""),"",IFERROR(INDEX('Data Tables'!F475:'Data Tables'!I1279, MATCH(1, (B475='Data Tables'!G475:G1279)*(J475='Data Tables'!F475:F1279)*(_xlfn.NUMBERVALUE(D475)&lt;=_xlfn.NUMBERVALUE('Data Tables'!I475:I1279)),0),3), "Error!"))</f>
        <v/>
      </c>
      <c r="G475" s="18" t="str" cm="1">
        <f t="array" ref="G475">IF(OR(B475="",C475="", E475=""),"",IFERROR(INDEX('Data Tables'!A475:D1923,MATCH(1,(B475='Data Tables'!B475:B1923)*(K475='Data Tables'!A475:A1923)*(_xlfn.NUMBERVALUE(E475)&lt;=_xlfn.NUMBERVALUE('Data Tables'!D475:D1923)),0),3),"Error!"))</f>
        <v/>
      </c>
      <c r="H475" s="18" t="str">
        <f>IF(OR(F475="Error!",G475="Error!"),"",IF(OR(B475="",C475="",D475="",E475=""),"",(F475+G475)/2))</f>
        <v/>
      </c>
      <c r="I475" s="14" t="str">
        <f>IF(H475="", "", IF(AND(H475&gt;=0.4, F475&gt;= 0.06,G475&gt;= 0.06), "Pass!", "Fail :("))</f>
        <v/>
      </c>
      <c r="J475" s="14" t="str">
        <f t="shared" si="14"/>
        <v/>
      </c>
      <c r="K475" s="14" t="str">
        <f t="shared" si="15"/>
        <v/>
      </c>
      <c r="L475" s="15" t="str">
        <f>IFERROR(IF(AND(H475&gt;=0.4,F475&gt;=0.06,G475&gt;=0.06),"",IF(AND(F475&lt;0.06, G475&gt;=0.06),"Does not meet minimum row standard",IF(AND(G475&lt;0.06, F475&gt;=0.06),"Does not meet minimum run standard",IF(AND(F475&lt;0.06, G475&lt;0.06), "Does not meet minimum standard", "Does not meet minimum average")))), "")</f>
        <v/>
      </c>
    </row>
    <row r="476" spans="6:12" x14ac:dyDescent="0.25">
      <c r="F476" s="18" t="str" cm="1">
        <f t="array" ref="F476">IF(OR(B476="", C476="", D476=""),"",IFERROR(INDEX('Data Tables'!F476:'Data Tables'!I1280, MATCH(1, (B476='Data Tables'!G476:G1280)*(J476='Data Tables'!F476:F1280)*(_xlfn.NUMBERVALUE(D476)&lt;=_xlfn.NUMBERVALUE('Data Tables'!I476:I1280)),0),3), "Error!"))</f>
        <v/>
      </c>
      <c r="G476" s="18" t="str" cm="1">
        <f t="array" ref="G476">IF(OR(B476="",C476="", E476=""),"",IFERROR(INDEX('Data Tables'!A476:D1924,MATCH(1,(B476='Data Tables'!B476:B1924)*(K476='Data Tables'!A476:A1924)*(_xlfn.NUMBERVALUE(E476)&lt;=_xlfn.NUMBERVALUE('Data Tables'!D476:D1924)),0),3),"Error!"))</f>
        <v/>
      </c>
      <c r="H476" s="18" t="str">
        <f>IF(OR(F476="Error!",G476="Error!"),"",IF(OR(B476="",C476="",D476="",E476=""),"",(F476+G476)/2))</f>
        <v/>
      </c>
      <c r="I476" s="14" t="str">
        <f>IF(H476="", "", IF(AND(H476&gt;=0.4, F476&gt;= 0.06,G476&gt;= 0.06), "Pass!", "Fail :("))</f>
        <v/>
      </c>
      <c r="J476" s="14" t="str">
        <f t="shared" si="14"/>
        <v/>
      </c>
      <c r="K476" s="14" t="str">
        <f t="shared" si="15"/>
        <v/>
      </c>
      <c r="L476" s="15" t="str">
        <f>IFERROR(IF(AND(H476&gt;=0.4,F476&gt;=0.06,G476&gt;=0.06),"",IF(AND(F476&lt;0.06, G476&gt;=0.06),"Does not meet minimum row standard",IF(AND(G476&lt;0.06, F476&gt;=0.06),"Does not meet minimum run standard",IF(AND(F476&lt;0.06, G476&lt;0.06), "Does not meet minimum standard", "Does not meet minimum average")))), "")</f>
        <v/>
      </c>
    </row>
    <row r="477" spans="6:12" x14ac:dyDescent="0.25">
      <c r="F477" s="18" t="str" cm="1">
        <f t="array" ref="F477">IF(OR(B477="", C477="", D477=""),"",IFERROR(INDEX('Data Tables'!F477:'Data Tables'!I1281, MATCH(1, (B477='Data Tables'!G477:G1281)*(J477='Data Tables'!F477:F1281)*(_xlfn.NUMBERVALUE(D477)&lt;=_xlfn.NUMBERVALUE('Data Tables'!I477:I1281)),0),3), "Error!"))</f>
        <v/>
      </c>
      <c r="G477" s="18" t="str" cm="1">
        <f t="array" ref="G477">IF(OR(B477="",C477="", E477=""),"",IFERROR(INDEX('Data Tables'!A477:D1925,MATCH(1,(B477='Data Tables'!B477:B1925)*(K477='Data Tables'!A477:A1925)*(_xlfn.NUMBERVALUE(E477)&lt;=_xlfn.NUMBERVALUE('Data Tables'!D477:D1925)),0),3),"Error!"))</f>
        <v/>
      </c>
      <c r="H477" s="18" t="str">
        <f>IF(OR(F477="Error!",G477="Error!"),"",IF(OR(B477="",C477="",D477="",E477=""),"",(F477+G477)/2))</f>
        <v/>
      </c>
      <c r="I477" s="14" t="str">
        <f>IF(H477="", "", IF(AND(H477&gt;=0.4, F477&gt;= 0.06,G477&gt;= 0.06), "Pass!", "Fail :("))</f>
        <v/>
      </c>
      <c r="J477" s="14" t="str">
        <f t="shared" si="14"/>
        <v/>
      </c>
      <c r="K477" s="14" t="str">
        <f t="shared" si="15"/>
        <v/>
      </c>
      <c r="L477" s="15" t="str">
        <f>IFERROR(IF(AND(H477&gt;=0.4,F477&gt;=0.06,G477&gt;=0.06),"",IF(AND(F477&lt;0.06, G477&gt;=0.06),"Does not meet minimum row standard",IF(AND(G477&lt;0.06, F477&gt;=0.06),"Does not meet minimum run standard",IF(AND(F477&lt;0.06, G477&lt;0.06), "Does not meet minimum standard", "Does not meet minimum average")))), "")</f>
        <v/>
      </c>
    </row>
    <row r="478" spans="6:12" x14ac:dyDescent="0.25">
      <c r="F478" s="18" t="str" cm="1">
        <f t="array" ref="F478">IF(OR(B478="", C478="", D478=""),"",IFERROR(INDEX('Data Tables'!F478:'Data Tables'!I1282, MATCH(1, (B478='Data Tables'!G478:G1282)*(J478='Data Tables'!F478:F1282)*(_xlfn.NUMBERVALUE(D478)&lt;=_xlfn.NUMBERVALUE('Data Tables'!I478:I1282)),0),3), "Error!"))</f>
        <v/>
      </c>
      <c r="G478" s="18" t="str" cm="1">
        <f t="array" ref="G478">IF(OR(B478="",C478="", E478=""),"",IFERROR(INDEX('Data Tables'!A478:D1926,MATCH(1,(B478='Data Tables'!B478:B1926)*(K478='Data Tables'!A478:A1926)*(_xlfn.NUMBERVALUE(E478)&lt;=_xlfn.NUMBERVALUE('Data Tables'!D478:D1926)),0),3),"Error!"))</f>
        <v/>
      </c>
      <c r="H478" s="18" t="str">
        <f>IF(OR(F478="Error!",G478="Error!"),"",IF(OR(B478="",C478="",D478="",E478=""),"",(F478+G478)/2))</f>
        <v/>
      </c>
      <c r="I478" s="14" t="str">
        <f>IF(H478="", "", IF(AND(H478&gt;=0.4, F478&gt;= 0.06,G478&gt;= 0.06), "Pass!", "Fail :("))</f>
        <v/>
      </c>
      <c r="J478" s="14" t="str">
        <f t="shared" si="14"/>
        <v/>
      </c>
      <c r="K478" s="14" t="str">
        <f t="shared" si="15"/>
        <v/>
      </c>
      <c r="L478" s="15" t="str">
        <f>IFERROR(IF(AND(H478&gt;=0.4,F478&gt;=0.06,G478&gt;=0.06),"",IF(AND(F478&lt;0.06, G478&gt;=0.06),"Does not meet minimum row standard",IF(AND(G478&lt;0.06, F478&gt;=0.06),"Does not meet minimum run standard",IF(AND(F478&lt;0.06, G478&lt;0.06), "Does not meet minimum standard", "Does not meet minimum average")))), "")</f>
        <v/>
      </c>
    </row>
    <row r="479" spans="6:12" x14ac:dyDescent="0.25">
      <c r="F479" s="18" t="str" cm="1">
        <f t="array" ref="F479">IF(OR(B479="", C479="", D479=""),"",IFERROR(INDEX('Data Tables'!F479:'Data Tables'!I1283, MATCH(1, (B479='Data Tables'!G479:G1283)*(J479='Data Tables'!F479:F1283)*(_xlfn.NUMBERVALUE(D479)&lt;=_xlfn.NUMBERVALUE('Data Tables'!I479:I1283)),0),3), "Error!"))</f>
        <v/>
      </c>
      <c r="G479" s="18" t="str" cm="1">
        <f t="array" ref="G479">IF(OR(B479="",C479="", E479=""),"",IFERROR(INDEX('Data Tables'!A479:D1927,MATCH(1,(B479='Data Tables'!B479:B1927)*(K479='Data Tables'!A479:A1927)*(_xlfn.NUMBERVALUE(E479)&lt;=_xlfn.NUMBERVALUE('Data Tables'!D479:D1927)),0),3),"Error!"))</f>
        <v/>
      </c>
      <c r="H479" s="18" t="str">
        <f>IF(OR(F479="Error!",G479="Error!"),"",IF(OR(B479="",C479="",D479="",E479=""),"",(F479+G479)/2))</f>
        <v/>
      </c>
      <c r="I479" s="14" t="str">
        <f>IF(H479="", "", IF(AND(H479&gt;=0.4, F479&gt;= 0.06,G479&gt;= 0.06), "Pass!", "Fail :("))</f>
        <v/>
      </c>
      <c r="J479" s="14" t="str">
        <f t="shared" si="14"/>
        <v/>
      </c>
      <c r="K479" s="14" t="str">
        <f t="shared" si="15"/>
        <v/>
      </c>
      <c r="L479" s="15" t="str">
        <f>IFERROR(IF(AND(H479&gt;=0.4,F479&gt;=0.06,G479&gt;=0.06),"",IF(AND(F479&lt;0.06, G479&gt;=0.06),"Does not meet minimum row standard",IF(AND(G479&lt;0.06, F479&gt;=0.06),"Does not meet minimum run standard",IF(AND(F479&lt;0.06, G479&lt;0.06), "Does not meet minimum standard", "Does not meet minimum average")))), "")</f>
        <v/>
      </c>
    </row>
    <row r="480" spans="6:12" x14ac:dyDescent="0.25">
      <c r="F480" s="18" t="str" cm="1">
        <f t="array" ref="F480">IF(OR(B480="", C480="", D480=""),"",IFERROR(INDEX('Data Tables'!F480:'Data Tables'!I1284, MATCH(1, (B480='Data Tables'!G480:G1284)*(J480='Data Tables'!F480:F1284)*(_xlfn.NUMBERVALUE(D480)&lt;=_xlfn.NUMBERVALUE('Data Tables'!I480:I1284)),0),3), "Error!"))</f>
        <v/>
      </c>
      <c r="G480" s="18" t="str" cm="1">
        <f t="array" ref="G480">IF(OR(B480="",C480="", E480=""),"",IFERROR(INDEX('Data Tables'!A480:D1928,MATCH(1,(B480='Data Tables'!B480:B1928)*(K480='Data Tables'!A480:A1928)*(_xlfn.NUMBERVALUE(E480)&lt;=_xlfn.NUMBERVALUE('Data Tables'!D480:D1928)),0),3),"Error!"))</f>
        <v/>
      </c>
      <c r="H480" s="18" t="str">
        <f>IF(OR(F480="Error!",G480="Error!"),"",IF(OR(B480="",C480="",D480="",E480=""),"",(F480+G480)/2))</f>
        <v/>
      </c>
      <c r="I480" s="14" t="str">
        <f>IF(H480="", "", IF(AND(H480&gt;=0.4, F480&gt;= 0.06,G480&gt;= 0.06), "Pass!", "Fail :("))</f>
        <v/>
      </c>
      <c r="J480" s="14" t="str">
        <f t="shared" si="14"/>
        <v/>
      </c>
      <c r="K480" s="14" t="str">
        <f t="shared" si="15"/>
        <v/>
      </c>
      <c r="L480" s="15" t="str">
        <f>IFERROR(IF(AND(H480&gt;=0.4,F480&gt;=0.06,G480&gt;=0.06),"",IF(AND(F480&lt;0.06, G480&gt;=0.06),"Does not meet minimum row standard",IF(AND(G480&lt;0.06, F480&gt;=0.06),"Does not meet minimum run standard",IF(AND(F480&lt;0.06, G480&lt;0.06), "Does not meet minimum standard", "Does not meet minimum average")))), "")</f>
        <v/>
      </c>
    </row>
    <row r="481" spans="6:12" x14ac:dyDescent="0.25">
      <c r="F481" s="18" t="str" cm="1">
        <f t="array" ref="F481">IF(OR(B481="", C481="", D481=""),"",IFERROR(INDEX('Data Tables'!F481:'Data Tables'!I1285, MATCH(1, (B481='Data Tables'!G481:G1285)*(J481='Data Tables'!F481:F1285)*(_xlfn.NUMBERVALUE(D481)&lt;=_xlfn.NUMBERVALUE('Data Tables'!I481:I1285)),0),3), "Error!"))</f>
        <v/>
      </c>
      <c r="G481" s="18" t="str" cm="1">
        <f t="array" ref="G481">IF(OR(B481="",C481="", E481=""),"",IFERROR(INDEX('Data Tables'!A481:D1929,MATCH(1,(B481='Data Tables'!B481:B1929)*(K481='Data Tables'!A481:A1929)*(_xlfn.NUMBERVALUE(E481)&lt;=_xlfn.NUMBERVALUE('Data Tables'!D481:D1929)),0),3),"Error!"))</f>
        <v/>
      </c>
      <c r="H481" s="18" t="str">
        <f>IF(OR(F481="Error!",G481="Error!"),"",IF(OR(B481="",C481="",D481="",E481=""),"",(F481+G481)/2))</f>
        <v/>
      </c>
      <c r="I481" s="14" t="str">
        <f>IF(H481="", "", IF(AND(H481&gt;=0.4, F481&gt;= 0.06,G481&gt;= 0.06), "Pass!", "Fail :("))</f>
        <v/>
      </c>
      <c r="J481" s="14" t="str">
        <f t="shared" si="14"/>
        <v/>
      </c>
      <c r="K481" s="14" t="str">
        <f t="shared" si="15"/>
        <v/>
      </c>
      <c r="L481" s="15" t="str">
        <f>IFERROR(IF(AND(H481&gt;=0.4,F481&gt;=0.06,G481&gt;=0.06),"",IF(AND(F481&lt;0.06, G481&gt;=0.06),"Does not meet minimum row standard",IF(AND(G481&lt;0.06, F481&gt;=0.06),"Does not meet minimum run standard",IF(AND(F481&lt;0.06, G481&lt;0.06), "Does not meet minimum standard", "Does not meet minimum average")))), "")</f>
        <v/>
      </c>
    </row>
    <row r="482" spans="6:12" x14ac:dyDescent="0.25">
      <c r="F482" s="18" t="str" cm="1">
        <f t="array" ref="F482">IF(OR(B482="", C482="", D482=""),"",IFERROR(INDEX('Data Tables'!F482:'Data Tables'!I1286, MATCH(1, (B482='Data Tables'!G482:G1286)*(J482='Data Tables'!F482:F1286)*(_xlfn.NUMBERVALUE(D482)&lt;=_xlfn.NUMBERVALUE('Data Tables'!I482:I1286)),0),3), "Error!"))</f>
        <v/>
      </c>
      <c r="G482" s="18" t="str" cm="1">
        <f t="array" ref="G482">IF(OR(B482="",C482="", E482=""),"",IFERROR(INDEX('Data Tables'!A482:D1930,MATCH(1,(B482='Data Tables'!B482:B1930)*(K482='Data Tables'!A482:A1930)*(_xlfn.NUMBERVALUE(E482)&lt;=_xlfn.NUMBERVALUE('Data Tables'!D482:D1930)),0),3),"Error!"))</f>
        <v/>
      </c>
      <c r="H482" s="18" t="str">
        <f>IF(OR(F482="Error!",G482="Error!"),"",IF(OR(B482="",C482="",D482="",E482=""),"",(F482+G482)/2))</f>
        <v/>
      </c>
      <c r="I482" s="14" t="str">
        <f>IF(H482="", "", IF(AND(H482&gt;=0.4, F482&gt;= 0.06,G482&gt;= 0.06), "Pass!", "Fail :("))</f>
        <v/>
      </c>
      <c r="J482" s="14" t="str">
        <f t="shared" si="14"/>
        <v/>
      </c>
      <c r="K482" s="14" t="str">
        <f t="shared" si="15"/>
        <v/>
      </c>
      <c r="L482" s="15" t="str">
        <f>IFERROR(IF(AND(H482&gt;=0.4,F482&gt;=0.06,G482&gt;=0.06),"",IF(AND(F482&lt;0.06, G482&gt;=0.06),"Does not meet minimum row standard",IF(AND(G482&lt;0.06, F482&gt;=0.06),"Does not meet minimum run standard",IF(AND(F482&lt;0.06, G482&lt;0.06), "Does not meet minimum standard", "Does not meet minimum average")))), "")</f>
        <v/>
      </c>
    </row>
    <row r="483" spans="6:12" x14ac:dyDescent="0.25">
      <c r="F483" s="18" t="str" cm="1">
        <f t="array" ref="F483">IF(OR(B483="", C483="", D483=""),"",IFERROR(INDEX('Data Tables'!F483:'Data Tables'!I1287, MATCH(1, (B483='Data Tables'!G483:G1287)*(J483='Data Tables'!F483:F1287)*(_xlfn.NUMBERVALUE(D483)&lt;=_xlfn.NUMBERVALUE('Data Tables'!I483:I1287)),0),3), "Error!"))</f>
        <v/>
      </c>
      <c r="G483" s="18" t="str" cm="1">
        <f t="array" ref="G483">IF(OR(B483="",C483="", E483=""),"",IFERROR(INDEX('Data Tables'!A483:D1931,MATCH(1,(B483='Data Tables'!B483:B1931)*(K483='Data Tables'!A483:A1931)*(_xlfn.NUMBERVALUE(E483)&lt;=_xlfn.NUMBERVALUE('Data Tables'!D483:D1931)),0),3),"Error!"))</f>
        <v/>
      </c>
      <c r="H483" s="18" t="str">
        <f>IF(OR(F483="Error!",G483="Error!"),"",IF(OR(B483="",C483="",D483="",E483=""),"",(F483+G483)/2))</f>
        <v/>
      </c>
      <c r="I483" s="14" t="str">
        <f>IF(H483="", "", IF(AND(H483&gt;=0.4, F483&gt;= 0.06,G483&gt;= 0.06), "Pass!", "Fail :("))</f>
        <v/>
      </c>
      <c r="J483" s="14" t="str">
        <f t="shared" si="14"/>
        <v/>
      </c>
      <c r="K483" s="14" t="str">
        <f t="shared" si="15"/>
        <v/>
      </c>
      <c r="L483" s="15" t="str">
        <f>IFERROR(IF(AND(H483&gt;=0.4,F483&gt;=0.06,G483&gt;=0.06),"",IF(AND(F483&lt;0.06, G483&gt;=0.06),"Does not meet minimum row standard",IF(AND(G483&lt;0.06, F483&gt;=0.06),"Does not meet minimum run standard",IF(AND(F483&lt;0.06, G483&lt;0.06), "Does not meet minimum standard", "Does not meet minimum average")))), "")</f>
        <v/>
      </c>
    </row>
    <row r="484" spans="6:12" x14ac:dyDescent="0.25">
      <c r="F484" s="18" t="str" cm="1">
        <f t="array" ref="F484">IF(OR(B484="", C484="", D484=""),"",IFERROR(INDEX('Data Tables'!F484:'Data Tables'!I1288, MATCH(1, (B484='Data Tables'!G484:G1288)*(J484='Data Tables'!F484:F1288)*(_xlfn.NUMBERVALUE(D484)&lt;=_xlfn.NUMBERVALUE('Data Tables'!I484:I1288)),0),3), "Error!"))</f>
        <v/>
      </c>
      <c r="G484" s="18" t="str" cm="1">
        <f t="array" ref="G484">IF(OR(B484="",C484="", E484=""),"",IFERROR(INDEX('Data Tables'!A484:D1932,MATCH(1,(B484='Data Tables'!B484:B1932)*(K484='Data Tables'!A484:A1932)*(_xlfn.NUMBERVALUE(E484)&lt;=_xlfn.NUMBERVALUE('Data Tables'!D484:D1932)),0),3),"Error!"))</f>
        <v/>
      </c>
      <c r="H484" s="18" t="str">
        <f>IF(OR(F484="Error!",G484="Error!"),"",IF(OR(B484="",C484="",D484="",E484=""),"",(F484+G484)/2))</f>
        <v/>
      </c>
      <c r="I484" s="14" t="str">
        <f>IF(H484="", "", IF(AND(H484&gt;=0.4, F484&gt;= 0.06,G484&gt;= 0.06), "Pass!", "Fail :("))</f>
        <v/>
      </c>
      <c r="J484" s="14" t="str">
        <f t="shared" si="14"/>
        <v/>
      </c>
      <c r="K484" s="14" t="str">
        <f t="shared" si="15"/>
        <v/>
      </c>
      <c r="L484" s="15" t="str">
        <f>IFERROR(IF(AND(H484&gt;=0.4,F484&gt;=0.06,G484&gt;=0.06),"",IF(AND(F484&lt;0.06, G484&gt;=0.06),"Does not meet minimum row standard",IF(AND(G484&lt;0.06, F484&gt;=0.06),"Does not meet minimum run standard",IF(AND(F484&lt;0.06, G484&lt;0.06), "Does not meet minimum standard", "Does not meet minimum average")))), "")</f>
        <v/>
      </c>
    </row>
    <row r="485" spans="6:12" x14ac:dyDescent="0.25">
      <c r="F485" s="18" t="str" cm="1">
        <f t="array" ref="F485">IF(OR(B485="", C485="", D485=""),"",IFERROR(INDEX('Data Tables'!F485:'Data Tables'!I1289, MATCH(1, (B485='Data Tables'!G485:G1289)*(J485='Data Tables'!F485:F1289)*(_xlfn.NUMBERVALUE(D485)&lt;=_xlfn.NUMBERVALUE('Data Tables'!I485:I1289)),0),3), "Error!"))</f>
        <v/>
      </c>
      <c r="G485" s="18" t="str" cm="1">
        <f t="array" ref="G485">IF(OR(B485="",C485="", E485=""),"",IFERROR(INDEX('Data Tables'!A485:D1933,MATCH(1,(B485='Data Tables'!B485:B1933)*(K485='Data Tables'!A485:A1933)*(_xlfn.NUMBERVALUE(E485)&lt;=_xlfn.NUMBERVALUE('Data Tables'!D485:D1933)),0),3),"Error!"))</f>
        <v/>
      </c>
      <c r="H485" s="18" t="str">
        <f>IF(OR(F485="Error!",G485="Error!"),"",IF(OR(B485="",C485="",D485="",E485=""),"",(F485+G485)/2))</f>
        <v/>
      </c>
      <c r="I485" s="14" t="str">
        <f>IF(H485="", "", IF(AND(H485&gt;=0.4, F485&gt;= 0.06,G485&gt;= 0.06), "Pass!", "Fail :("))</f>
        <v/>
      </c>
      <c r="J485" s="14" t="str">
        <f t="shared" si="14"/>
        <v/>
      </c>
      <c r="K485" s="14" t="str">
        <f t="shared" si="15"/>
        <v/>
      </c>
      <c r="L485" s="15" t="str">
        <f>IFERROR(IF(AND(H485&gt;=0.4,F485&gt;=0.06,G485&gt;=0.06),"",IF(AND(F485&lt;0.06, G485&gt;=0.06),"Does not meet minimum row standard",IF(AND(G485&lt;0.06, F485&gt;=0.06),"Does not meet minimum run standard",IF(AND(F485&lt;0.06, G485&lt;0.06), "Does not meet minimum standard", "Does not meet minimum average")))), "")</f>
        <v/>
      </c>
    </row>
    <row r="486" spans="6:12" x14ac:dyDescent="0.25">
      <c r="F486" s="18" t="str" cm="1">
        <f t="array" ref="F486">IF(OR(B486="", C486="", D486=""),"",IFERROR(INDEX('Data Tables'!F486:'Data Tables'!I1290, MATCH(1, (B486='Data Tables'!G486:G1290)*(J486='Data Tables'!F486:F1290)*(_xlfn.NUMBERVALUE(D486)&lt;=_xlfn.NUMBERVALUE('Data Tables'!I486:I1290)),0),3), "Error!"))</f>
        <v/>
      </c>
      <c r="G486" s="18" t="str" cm="1">
        <f t="array" ref="G486">IF(OR(B486="",C486="", E486=""),"",IFERROR(INDEX('Data Tables'!A486:D1934,MATCH(1,(B486='Data Tables'!B486:B1934)*(K486='Data Tables'!A486:A1934)*(_xlfn.NUMBERVALUE(E486)&lt;=_xlfn.NUMBERVALUE('Data Tables'!D486:D1934)),0),3),"Error!"))</f>
        <v/>
      </c>
      <c r="H486" s="18" t="str">
        <f>IF(OR(F486="Error!",G486="Error!"),"",IF(OR(B486="",C486="",D486="",E486=""),"",(F486+G486)/2))</f>
        <v/>
      </c>
      <c r="I486" s="14" t="str">
        <f>IF(H486="", "", IF(AND(H486&gt;=0.4, F486&gt;= 0.06,G486&gt;= 0.06), "Pass!", "Fail :("))</f>
        <v/>
      </c>
      <c r="J486" s="14" t="str">
        <f t="shared" si="14"/>
        <v/>
      </c>
      <c r="K486" s="14" t="str">
        <f t="shared" si="15"/>
        <v/>
      </c>
      <c r="L486" s="15" t="str">
        <f>IFERROR(IF(AND(H486&gt;=0.4,F486&gt;=0.06,G486&gt;=0.06),"",IF(AND(F486&lt;0.06, G486&gt;=0.06),"Does not meet minimum row standard",IF(AND(G486&lt;0.06, F486&gt;=0.06),"Does not meet minimum run standard",IF(AND(F486&lt;0.06, G486&lt;0.06), "Does not meet minimum standard", "Does not meet minimum average")))), "")</f>
        <v/>
      </c>
    </row>
    <row r="487" spans="6:12" x14ac:dyDescent="0.25">
      <c r="F487" s="18" t="str" cm="1">
        <f t="array" ref="F487">IF(OR(B487="", C487="", D487=""),"",IFERROR(INDEX('Data Tables'!F487:'Data Tables'!I1291, MATCH(1, (B487='Data Tables'!G487:G1291)*(J487='Data Tables'!F487:F1291)*(_xlfn.NUMBERVALUE(D487)&lt;=_xlfn.NUMBERVALUE('Data Tables'!I487:I1291)),0),3), "Error!"))</f>
        <v/>
      </c>
      <c r="G487" s="18" t="str" cm="1">
        <f t="array" ref="G487">IF(OR(B487="",C487="", E487=""),"",IFERROR(INDEX('Data Tables'!A487:D1935,MATCH(1,(B487='Data Tables'!B487:B1935)*(K487='Data Tables'!A487:A1935)*(_xlfn.NUMBERVALUE(E487)&lt;=_xlfn.NUMBERVALUE('Data Tables'!D487:D1935)),0),3),"Error!"))</f>
        <v/>
      </c>
      <c r="H487" s="18" t="str">
        <f>IF(OR(F487="Error!",G487="Error!"),"",IF(OR(B487="",C487="",D487="",E487=""),"",(F487+G487)/2))</f>
        <v/>
      </c>
      <c r="I487" s="14" t="str">
        <f>IF(H487="", "", IF(AND(H487&gt;=0.4, F487&gt;= 0.06,G487&gt;= 0.06), "Pass!", "Fail :("))</f>
        <v/>
      </c>
      <c r="J487" s="14" t="str">
        <f t="shared" si="14"/>
        <v/>
      </c>
      <c r="K487" s="14" t="str">
        <f t="shared" si="15"/>
        <v/>
      </c>
      <c r="L487" s="15" t="str">
        <f>IFERROR(IF(AND(H487&gt;=0.4,F487&gt;=0.06,G487&gt;=0.06),"",IF(AND(F487&lt;0.06, G487&gt;=0.06),"Does not meet minimum row standard",IF(AND(G487&lt;0.06, F487&gt;=0.06),"Does not meet minimum run standard",IF(AND(F487&lt;0.06, G487&lt;0.06), "Does not meet minimum standard", "Does not meet minimum average")))), "")</f>
        <v/>
      </c>
    </row>
    <row r="488" spans="6:12" x14ac:dyDescent="0.25">
      <c r="F488" s="18" t="str" cm="1">
        <f t="array" ref="F488">IF(OR(B488="", C488="", D488=""),"",IFERROR(INDEX('Data Tables'!F488:'Data Tables'!I1292, MATCH(1, (B488='Data Tables'!G488:G1292)*(J488='Data Tables'!F488:F1292)*(_xlfn.NUMBERVALUE(D488)&lt;=_xlfn.NUMBERVALUE('Data Tables'!I488:I1292)),0),3), "Error!"))</f>
        <v/>
      </c>
      <c r="G488" s="18" t="str" cm="1">
        <f t="array" ref="G488">IF(OR(B488="",C488="", E488=""),"",IFERROR(INDEX('Data Tables'!A488:D1936,MATCH(1,(B488='Data Tables'!B488:B1936)*(K488='Data Tables'!A488:A1936)*(_xlfn.NUMBERVALUE(E488)&lt;=_xlfn.NUMBERVALUE('Data Tables'!D488:D1936)),0),3),"Error!"))</f>
        <v/>
      </c>
      <c r="H488" s="18" t="str">
        <f>IF(OR(F488="Error!",G488="Error!"),"",IF(OR(B488="",C488="",D488="",E488=""),"",(F488+G488)/2))</f>
        <v/>
      </c>
      <c r="I488" s="14" t="str">
        <f>IF(H488="", "", IF(AND(H488&gt;=0.4, F488&gt;= 0.06,G488&gt;= 0.06), "Pass!", "Fail :("))</f>
        <v/>
      </c>
      <c r="J488" s="14" t="str">
        <f t="shared" si="14"/>
        <v/>
      </c>
      <c r="K488" s="14" t="str">
        <f t="shared" si="15"/>
        <v/>
      </c>
      <c r="L488" s="15" t="str">
        <f>IFERROR(IF(AND(H488&gt;=0.4,F488&gt;=0.06,G488&gt;=0.06),"",IF(AND(F488&lt;0.06, G488&gt;=0.06),"Does not meet minimum row standard",IF(AND(G488&lt;0.06, F488&gt;=0.06),"Does not meet minimum run standard",IF(AND(F488&lt;0.06, G488&lt;0.06), "Does not meet minimum standard", "Does not meet minimum average")))), "")</f>
        <v/>
      </c>
    </row>
    <row r="489" spans="6:12" x14ac:dyDescent="0.25">
      <c r="F489" s="18" t="str" cm="1">
        <f t="array" ref="F489">IF(OR(B489="", C489="", D489=""),"",IFERROR(INDEX('Data Tables'!F489:'Data Tables'!I1293, MATCH(1, (B489='Data Tables'!G489:G1293)*(J489='Data Tables'!F489:F1293)*(_xlfn.NUMBERVALUE(D489)&lt;=_xlfn.NUMBERVALUE('Data Tables'!I489:I1293)),0),3), "Error!"))</f>
        <v/>
      </c>
      <c r="G489" s="18" t="str" cm="1">
        <f t="array" ref="G489">IF(OR(B489="",C489="", E489=""),"",IFERROR(INDEX('Data Tables'!A489:D1937,MATCH(1,(B489='Data Tables'!B489:B1937)*(K489='Data Tables'!A489:A1937)*(_xlfn.NUMBERVALUE(E489)&lt;=_xlfn.NUMBERVALUE('Data Tables'!D489:D1937)),0),3),"Error!"))</f>
        <v/>
      </c>
      <c r="H489" s="18" t="str">
        <f>IF(OR(F489="Error!",G489="Error!"),"",IF(OR(B489="",C489="",D489="",E489=""),"",(F489+G489)/2))</f>
        <v/>
      </c>
      <c r="I489" s="14" t="str">
        <f>IF(H489="", "", IF(AND(H489&gt;=0.4, F489&gt;= 0.06,G489&gt;= 0.06), "Pass!", "Fail :("))</f>
        <v/>
      </c>
      <c r="J489" s="14" t="str">
        <f t="shared" si="14"/>
        <v/>
      </c>
      <c r="K489" s="14" t="str">
        <f t="shared" si="15"/>
        <v/>
      </c>
      <c r="L489" s="15" t="str">
        <f>IFERROR(IF(AND(H489&gt;=0.4,F489&gt;=0.06,G489&gt;=0.06),"",IF(AND(F489&lt;0.06, G489&gt;=0.06),"Does not meet minimum row standard",IF(AND(G489&lt;0.06, F489&gt;=0.06),"Does not meet minimum run standard",IF(AND(F489&lt;0.06, G489&lt;0.06), "Does not meet minimum standard", "Does not meet minimum average")))), "")</f>
        <v/>
      </c>
    </row>
    <row r="490" spans="6:12" x14ac:dyDescent="0.25">
      <c r="F490" s="18" t="str" cm="1">
        <f t="array" ref="F490">IF(OR(B490="", C490="", D490=""),"",IFERROR(INDEX('Data Tables'!F490:'Data Tables'!I1294, MATCH(1, (B490='Data Tables'!G490:G1294)*(J490='Data Tables'!F490:F1294)*(_xlfn.NUMBERVALUE(D490)&lt;=_xlfn.NUMBERVALUE('Data Tables'!I490:I1294)),0),3), "Error!"))</f>
        <v/>
      </c>
      <c r="G490" s="18" t="str" cm="1">
        <f t="array" ref="G490">IF(OR(B490="",C490="", E490=""),"",IFERROR(INDEX('Data Tables'!A490:D1938,MATCH(1,(B490='Data Tables'!B490:B1938)*(K490='Data Tables'!A490:A1938)*(_xlfn.NUMBERVALUE(E490)&lt;=_xlfn.NUMBERVALUE('Data Tables'!D490:D1938)),0),3),"Error!"))</f>
        <v/>
      </c>
      <c r="H490" s="18" t="str">
        <f>IF(OR(F490="Error!",G490="Error!"),"",IF(OR(B490="",C490="",D490="",E490=""),"",(F490+G490)/2))</f>
        <v/>
      </c>
      <c r="I490" s="14" t="str">
        <f>IF(H490="", "", IF(AND(H490&gt;=0.4, F490&gt;= 0.06,G490&gt;= 0.06), "Pass!", "Fail :("))</f>
        <v/>
      </c>
      <c r="J490" s="14" t="str">
        <f t="shared" si="14"/>
        <v/>
      </c>
      <c r="K490" s="14" t="str">
        <f t="shared" si="15"/>
        <v/>
      </c>
      <c r="L490" s="15" t="str">
        <f>IFERROR(IF(AND(H490&gt;=0.4,F490&gt;=0.06,G490&gt;=0.06),"",IF(AND(F490&lt;0.06, G490&gt;=0.06),"Does not meet minimum row standard",IF(AND(G490&lt;0.06, F490&gt;=0.06),"Does not meet minimum run standard",IF(AND(F490&lt;0.06, G490&lt;0.06), "Does not meet minimum standard", "Does not meet minimum average")))), "")</f>
        <v/>
      </c>
    </row>
    <row r="491" spans="6:12" x14ac:dyDescent="0.25">
      <c r="F491" s="18" t="str" cm="1">
        <f t="array" ref="F491">IF(OR(B491="", C491="", D491=""),"",IFERROR(INDEX('Data Tables'!F491:'Data Tables'!I1295, MATCH(1, (B491='Data Tables'!G491:G1295)*(J491='Data Tables'!F491:F1295)*(_xlfn.NUMBERVALUE(D491)&lt;=_xlfn.NUMBERVALUE('Data Tables'!I491:I1295)),0),3), "Error!"))</f>
        <v/>
      </c>
      <c r="G491" s="18" t="str" cm="1">
        <f t="array" ref="G491">IF(OR(B491="",C491="", E491=""),"",IFERROR(INDEX('Data Tables'!A491:D1939,MATCH(1,(B491='Data Tables'!B491:B1939)*(K491='Data Tables'!A491:A1939)*(_xlfn.NUMBERVALUE(E491)&lt;=_xlfn.NUMBERVALUE('Data Tables'!D491:D1939)),0),3),"Error!"))</f>
        <v/>
      </c>
      <c r="H491" s="18" t="str">
        <f>IF(OR(F491="Error!",G491="Error!"),"",IF(OR(B491="",C491="",D491="",E491=""),"",(F491+G491)/2))</f>
        <v/>
      </c>
      <c r="I491" s="14" t="str">
        <f>IF(H491="", "", IF(AND(H491&gt;=0.4, F491&gt;= 0.06,G491&gt;= 0.06), "Pass!", "Fail :("))</f>
        <v/>
      </c>
      <c r="J491" s="14" t="str">
        <f t="shared" si="14"/>
        <v/>
      </c>
      <c r="K491" s="14" t="str">
        <f t="shared" si="15"/>
        <v/>
      </c>
      <c r="L491" s="15" t="str">
        <f>IFERROR(IF(AND(H491&gt;=0.4,F491&gt;=0.06,G491&gt;=0.06),"",IF(AND(F491&lt;0.06, G491&gt;=0.06),"Does not meet minimum row standard",IF(AND(G491&lt;0.06, F491&gt;=0.06),"Does not meet minimum run standard",IF(AND(F491&lt;0.06, G491&lt;0.06), "Does not meet minimum standard", "Does not meet minimum average")))), "")</f>
        <v/>
      </c>
    </row>
    <row r="492" spans="6:12" x14ac:dyDescent="0.25">
      <c r="F492" s="18" t="str" cm="1">
        <f t="array" ref="F492">IF(OR(B492="", C492="", D492=""),"",IFERROR(INDEX('Data Tables'!F492:'Data Tables'!I1296, MATCH(1, (B492='Data Tables'!G492:G1296)*(J492='Data Tables'!F492:F1296)*(_xlfn.NUMBERVALUE(D492)&lt;=_xlfn.NUMBERVALUE('Data Tables'!I492:I1296)),0),3), "Error!"))</f>
        <v/>
      </c>
      <c r="G492" s="18" t="str" cm="1">
        <f t="array" ref="G492">IF(OR(B492="",C492="", E492=""),"",IFERROR(INDEX('Data Tables'!A492:D1940,MATCH(1,(B492='Data Tables'!B492:B1940)*(K492='Data Tables'!A492:A1940)*(_xlfn.NUMBERVALUE(E492)&lt;=_xlfn.NUMBERVALUE('Data Tables'!D492:D1940)),0),3),"Error!"))</f>
        <v/>
      </c>
      <c r="H492" s="18" t="str">
        <f>IF(OR(F492="Error!",G492="Error!"),"",IF(OR(B492="",C492="",D492="",E492=""),"",(F492+G492)/2))</f>
        <v/>
      </c>
      <c r="I492" s="14" t="str">
        <f>IF(H492="", "", IF(AND(H492&gt;=0.4, F492&gt;= 0.06,G492&gt;= 0.06), "Pass!", "Fail :("))</f>
        <v/>
      </c>
      <c r="J492" s="14" t="str">
        <f t="shared" si="14"/>
        <v/>
      </c>
      <c r="K492" s="14" t="str">
        <f t="shared" si="15"/>
        <v/>
      </c>
      <c r="L492" s="15" t="str">
        <f>IFERROR(IF(AND(H492&gt;=0.4,F492&gt;=0.06,G492&gt;=0.06),"",IF(AND(F492&lt;0.06, G492&gt;=0.06),"Does not meet minimum row standard",IF(AND(G492&lt;0.06, F492&gt;=0.06),"Does not meet minimum run standard",IF(AND(F492&lt;0.06, G492&lt;0.06), "Does not meet minimum standard", "Does not meet minimum average")))), "")</f>
        <v/>
      </c>
    </row>
    <row r="493" spans="6:12" x14ac:dyDescent="0.25">
      <c r="F493" s="18" t="str" cm="1">
        <f t="array" ref="F493">IF(OR(B493="", C493="", D493=""),"",IFERROR(INDEX('Data Tables'!F493:'Data Tables'!I1297, MATCH(1, (B493='Data Tables'!G493:G1297)*(J493='Data Tables'!F493:F1297)*(_xlfn.NUMBERVALUE(D493)&lt;=_xlfn.NUMBERVALUE('Data Tables'!I493:I1297)),0),3), "Error!"))</f>
        <v/>
      </c>
      <c r="G493" s="18" t="str" cm="1">
        <f t="array" ref="G493">IF(OR(B493="",C493="", E493=""),"",IFERROR(INDEX('Data Tables'!A493:D1941,MATCH(1,(B493='Data Tables'!B493:B1941)*(K493='Data Tables'!A493:A1941)*(_xlfn.NUMBERVALUE(E493)&lt;=_xlfn.NUMBERVALUE('Data Tables'!D493:D1941)),0),3),"Error!"))</f>
        <v/>
      </c>
      <c r="H493" s="18" t="str">
        <f>IF(OR(F493="Error!",G493="Error!"),"",IF(OR(B493="",C493="",D493="",E493=""),"",(F493+G493)/2))</f>
        <v/>
      </c>
      <c r="I493" s="14" t="str">
        <f>IF(H493="", "", IF(AND(H493&gt;=0.4, F493&gt;= 0.06,G493&gt;= 0.06), "Pass!", "Fail :("))</f>
        <v/>
      </c>
      <c r="J493" s="14" t="str">
        <f t="shared" si="14"/>
        <v/>
      </c>
      <c r="K493" s="14" t="str">
        <f t="shared" si="15"/>
        <v/>
      </c>
      <c r="L493" s="15" t="str">
        <f>IFERROR(IF(AND(H493&gt;=0.4,F493&gt;=0.06,G493&gt;=0.06),"",IF(AND(F493&lt;0.06, G493&gt;=0.06),"Does not meet minimum row standard",IF(AND(G493&lt;0.06, F493&gt;=0.06),"Does not meet minimum run standard",IF(AND(F493&lt;0.06, G493&lt;0.06), "Does not meet minimum standard", "Does not meet minimum average")))), "")</f>
        <v/>
      </c>
    </row>
    <row r="494" spans="6:12" x14ac:dyDescent="0.25">
      <c r="F494" s="18" t="str" cm="1">
        <f t="array" ref="F494">IF(OR(B494="", C494="", D494=""),"",IFERROR(INDEX('Data Tables'!F494:'Data Tables'!I1298, MATCH(1, (B494='Data Tables'!G494:G1298)*(J494='Data Tables'!F494:F1298)*(_xlfn.NUMBERVALUE(D494)&lt;=_xlfn.NUMBERVALUE('Data Tables'!I494:I1298)),0),3), "Error!"))</f>
        <v/>
      </c>
      <c r="G494" s="18" t="str" cm="1">
        <f t="array" ref="G494">IF(OR(B494="",C494="", E494=""),"",IFERROR(INDEX('Data Tables'!A494:D1942,MATCH(1,(B494='Data Tables'!B494:B1942)*(K494='Data Tables'!A494:A1942)*(_xlfn.NUMBERVALUE(E494)&lt;=_xlfn.NUMBERVALUE('Data Tables'!D494:D1942)),0),3),"Error!"))</f>
        <v/>
      </c>
      <c r="H494" s="18" t="str">
        <f>IF(OR(F494="Error!",G494="Error!"),"",IF(OR(B494="",C494="",D494="",E494=""),"",(F494+G494)/2))</f>
        <v/>
      </c>
      <c r="I494" s="14" t="str">
        <f>IF(H494="", "", IF(AND(H494&gt;=0.4, F494&gt;= 0.06,G494&gt;= 0.06), "Pass!", "Fail :("))</f>
        <v/>
      </c>
      <c r="J494" s="14" t="str">
        <f t="shared" si="14"/>
        <v/>
      </c>
      <c r="K494" s="14" t="str">
        <f t="shared" si="15"/>
        <v/>
      </c>
      <c r="L494" s="15" t="str">
        <f>IFERROR(IF(AND(H494&gt;=0.4,F494&gt;=0.06,G494&gt;=0.06),"",IF(AND(F494&lt;0.06, G494&gt;=0.06),"Does not meet minimum row standard",IF(AND(G494&lt;0.06, F494&gt;=0.06),"Does not meet minimum run standard",IF(AND(F494&lt;0.06, G494&lt;0.06), "Does not meet minimum standard", "Does not meet minimum average")))), "")</f>
        <v/>
      </c>
    </row>
    <row r="495" spans="6:12" x14ac:dyDescent="0.25">
      <c r="F495" s="18" t="str" cm="1">
        <f t="array" ref="F495">IF(OR(B495="", C495="", D495=""),"",IFERROR(INDEX('Data Tables'!F495:'Data Tables'!I1299, MATCH(1, (B495='Data Tables'!G495:G1299)*(J495='Data Tables'!F495:F1299)*(_xlfn.NUMBERVALUE(D495)&lt;=_xlfn.NUMBERVALUE('Data Tables'!I495:I1299)),0),3), "Error!"))</f>
        <v/>
      </c>
      <c r="G495" s="18" t="str" cm="1">
        <f t="array" ref="G495">IF(OR(B495="",C495="", E495=""),"",IFERROR(INDEX('Data Tables'!A495:D1943,MATCH(1,(B495='Data Tables'!B495:B1943)*(K495='Data Tables'!A495:A1943)*(_xlfn.NUMBERVALUE(E495)&lt;=_xlfn.NUMBERVALUE('Data Tables'!D495:D1943)),0),3),"Error!"))</f>
        <v/>
      </c>
      <c r="H495" s="18" t="str">
        <f>IF(OR(F495="Error!",G495="Error!"),"",IF(OR(B495="",C495="",D495="",E495=""),"",(F495+G495)/2))</f>
        <v/>
      </c>
      <c r="I495" s="14" t="str">
        <f>IF(H495="", "", IF(AND(H495&gt;=0.4, F495&gt;= 0.06,G495&gt;= 0.06), "Pass!", "Fail :("))</f>
        <v/>
      </c>
      <c r="J495" s="14" t="str">
        <f t="shared" si="14"/>
        <v/>
      </c>
      <c r="K495" s="14" t="str">
        <f t="shared" si="15"/>
        <v/>
      </c>
      <c r="L495" s="15" t="str">
        <f>IFERROR(IF(AND(H495&gt;=0.4,F495&gt;=0.06,G495&gt;=0.06),"",IF(AND(F495&lt;0.06, G495&gt;=0.06),"Does not meet minimum row standard",IF(AND(G495&lt;0.06, F495&gt;=0.06),"Does not meet minimum run standard",IF(AND(F495&lt;0.06, G495&lt;0.06), "Does not meet minimum standard", "Does not meet minimum average")))), "")</f>
        <v/>
      </c>
    </row>
    <row r="496" spans="6:12" x14ac:dyDescent="0.25">
      <c r="F496" s="18" t="str" cm="1">
        <f t="array" ref="F496">IF(OR(B496="", C496="", D496=""),"",IFERROR(INDEX('Data Tables'!F496:'Data Tables'!I1300, MATCH(1, (B496='Data Tables'!G496:G1300)*(J496='Data Tables'!F496:F1300)*(_xlfn.NUMBERVALUE(D496)&lt;=_xlfn.NUMBERVALUE('Data Tables'!I496:I1300)),0),3), "Error!"))</f>
        <v/>
      </c>
      <c r="G496" s="18" t="str" cm="1">
        <f t="array" ref="G496">IF(OR(B496="",C496="", E496=""),"",IFERROR(INDEX('Data Tables'!A496:D1944,MATCH(1,(B496='Data Tables'!B496:B1944)*(K496='Data Tables'!A496:A1944)*(_xlfn.NUMBERVALUE(E496)&lt;=_xlfn.NUMBERVALUE('Data Tables'!D496:D1944)),0),3),"Error!"))</f>
        <v/>
      </c>
      <c r="H496" s="18" t="str">
        <f>IF(OR(F496="Error!",G496="Error!"),"",IF(OR(B496="",C496="",D496="",E496=""),"",(F496+G496)/2))</f>
        <v/>
      </c>
      <c r="I496" s="14" t="str">
        <f>IF(H496="", "", IF(AND(H496&gt;=0.4, F496&gt;= 0.06,G496&gt;= 0.06), "Pass!", "Fail :("))</f>
        <v/>
      </c>
      <c r="J496" s="14" t="str">
        <f t="shared" si="14"/>
        <v/>
      </c>
      <c r="K496" s="14" t="str">
        <f t="shared" si="15"/>
        <v/>
      </c>
      <c r="L496" s="15" t="str">
        <f>IFERROR(IF(AND(H496&gt;=0.4,F496&gt;=0.06,G496&gt;=0.06),"",IF(AND(F496&lt;0.06, G496&gt;=0.06),"Does not meet minimum row standard",IF(AND(G496&lt;0.06, F496&gt;=0.06),"Does not meet minimum run standard",IF(AND(F496&lt;0.06, G496&lt;0.06), "Does not meet minimum standard", "Does not meet minimum average")))), "")</f>
        <v/>
      </c>
    </row>
    <row r="497" spans="6:12" x14ac:dyDescent="0.25">
      <c r="F497" s="18" t="str" cm="1">
        <f t="array" ref="F497">IF(OR(B497="", C497="", D497=""),"",IFERROR(INDEX('Data Tables'!F497:'Data Tables'!I1301, MATCH(1, (B497='Data Tables'!G497:G1301)*(J497='Data Tables'!F497:F1301)*(_xlfn.NUMBERVALUE(D497)&lt;=_xlfn.NUMBERVALUE('Data Tables'!I497:I1301)),0),3), "Error!"))</f>
        <v/>
      </c>
      <c r="G497" s="18" t="str" cm="1">
        <f t="array" ref="G497">IF(OR(B497="",C497="", E497=""),"",IFERROR(INDEX('Data Tables'!A497:D1945,MATCH(1,(B497='Data Tables'!B497:B1945)*(K497='Data Tables'!A497:A1945)*(_xlfn.NUMBERVALUE(E497)&lt;=_xlfn.NUMBERVALUE('Data Tables'!D497:D1945)),0),3),"Error!"))</f>
        <v/>
      </c>
      <c r="H497" s="18" t="str">
        <f>IF(OR(F497="Error!",G497="Error!"),"",IF(OR(B497="",C497="",D497="",E497=""),"",(F497+G497)/2))</f>
        <v/>
      </c>
      <c r="I497" s="14" t="str">
        <f>IF(H497="", "", IF(AND(H497&gt;=0.4, F497&gt;= 0.06,G497&gt;= 0.06), "Pass!", "Fail :("))</f>
        <v/>
      </c>
      <c r="J497" s="14" t="str">
        <f t="shared" si="14"/>
        <v/>
      </c>
      <c r="K497" s="14" t="str">
        <f t="shared" si="15"/>
        <v/>
      </c>
      <c r="L497" s="15" t="str">
        <f>IFERROR(IF(AND(H497&gt;=0.4,F497&gt;=0.06,G497&gt;=0.06),"",IF(AND(F497&lt;0.06, G497&gt;=0.06),"Does not meet minimum row standard",IF(AND(G497&lt;0.06, F497&gt;=0.06),"Does not meet minimum run standard",IF(AND(F497&lt;0.06, G497&lt;0.06), "Does not meet minimum standard", "Does not meet minimum average")))), "")</f>
        <v/>
      </c>
    </row>
    <row r="498" spans="6:12" x14ac:dyDescent="0.25">
      <c r="F498" s="18" t="str" cm="1">
        <f t="array" ref="F498">IF(OR(B498="", C498="", D498=""),"",IFERROR(INDEX('Data Tables'!F498:'Data Tables'!I1302, MATCH(1, (B498='Data Tables'!G498:G1302)*(J498='Data Tables'!F498:F1302)*(_xlfn.NUMBERVALUE(D498)&lt;=_xlfn.NUMBERVALUE('Data Tables'!I498:I1302)),0),3), "Error!"))</f>
        <v/>
      </c>
      <c r="G498" s="18" t="str" cm="1">
        <f t="array" ref="G498">IF(OR(B498="",C498="", E498=""),"",IFERROR(INDEX('Data Tables'!A498:D1946,MATCH(1,(B498='Data Tables'!B498:B1946)*(K498='Data Tables'!A498:A1946)*(_xlfn.NUMBERVALUE(E498)&lt;=_xlfn.NUMBERVALUE('Data Tables'!D498:D1946)),0),3),"Error!"))</f>
        <v/>
      </c>
      <c r="H498" s="18" t="str">
        <f>IF(OR(F498="Error!",G498="Error!"),"",IF(OR(B498="",C498="",D498="",E498=""),"",(F498+G498)/2))</f>
        <v/>
      </c>
      <c r="I498" s="14" t="str">
        <f>IF(H498="", "", IF(AND(H498&gt;=0.4, F498&gt;= 0.06,G498&gt;= 0.06), "Pass!", "Fail :("))</f>
        <v/>
      </c>
      <c r="J498" s="14" t="str">
        <f t="shared" si="14"/>
        <v/>
      </c>
      <c r="K498" s="14" t="str">
        <f t="shared" si="15"/>
        <v/>
      </c>
      <c r="L498" s="15" t="str">
        <f>IFERROR(IF(AND(H498&gt;=0.4,F498&gt;=0.06,G498&gt;=0.06),"",IF(AND(F498&lt;0.06, G498&gt;=0.06),"Does not meet minimum row standard",IF(AND(G498&lt;0.06, F498&gt;=0.06),"Does not meet minimum run standard",IF(AND(F498&lt;0.06, G498&lt;0.06), "Does not meet minimum standard", "Does not meet minimum average")))), "")</f>
        <v/>
      </c>
    </row>
    <row r="499" spans="6:12" x14ac:dyDescent="0.25">
      <c r="F499" s="18" t="str" cm="1">
        <f t="array" ref="F499">IF(OR(B499="", C499="", D499=""),"",IFERROR(INDEX('Data Tables'!F499:'Data Tables'!I1303, MATCH(1, (B499='Data Tables'!G499:G1303)*(J499='Data Tables'!F499:F1303)*(_xlfn.NUMBERVALUE(D499)&lt;=_xlfn.NUMBERVALUE('Data Tables'!I499:I1303)),0),3), "Error!"))</f>
        <v/>
      </c>
      <c r="G499" s="18" t="str" cm="1">
        <f t="array" ref="G499">IF(OR(B499="",C499="", E499=""),"",IFERROR(INDEX('Data Tables'!A499:D1947,MATCH(1,(B499='Data Tables'!B499:B1947)*(K499='Data Tables'!A499:A1947)*(_xlfn.NUMBERVALUE(E499)&lt;=_xlfn.NUMBERVALUE('Data Tables'!D499:D1947)),0),3),"Error!"))</f>
        <v/>
      </c>
      <c r="H499" s="18" t="str">
        <f>IF(OR(F499="Error!",G499="Error!"),"",IF(OR(B499="",C499="",D499="",E499=""),"",(F499+G499)/2))</f>
        <v/>
      </c>
      <c r="I499" s="14" t="str">
        <f>IF(H499="", "", IF(AND(H499&gt;=0.4, F499&gt;= 0.06,G499&gt;= 0.06), "Pass!", "Fail :("))</f>
        <v/>
      </c>
      <c r="J499" s="14" t="str">
        <f t="shared" si="14"/>
        <v/>
      </c>
      <c r="K499" s="14" t="str">
        <f t="shared" si="15"/>
        <v/>
      </c>
      <c r="L499" s="15" t="str">
        <f>IFERROR(IF(AND(H499&gt;=0.4,F499&gt;=0.06,G499&gt;=0.06),"",IF(AND(F499&lt;0.06, G499&gt;=0.06),"Does not meet minimum row standard",IF(AND(G499&lt;0.06, F499&gt;=0.06),"Does not meet minimum run standard",IF(AND(F499&lt;0.06, G499&lt;0.06), "Does not meet minimum standard", "Does not meet minimum average")))), "")</f>
        <v/>
      </c>
    </row>
    <row r="500" spans="6:12" x14ac:dyDescent="0.25">
      <c r="F500" s="18" t="str" cm="1">
        <f t="array" ref="F500">IF(OR(B500="", C500="", D500=""),"",IFERROR(INDEX('Data Tables'!F500:'Data Tables'!I1304, MATCH(1, (B500='Data Tables'!G500:G1304)*(J500='Data Tables'!F500:F1304)*(_xlfn.NUMBERVALUE(D500)&lt;=_xlfn.NUMBERVALUE('Data Tables'!I500:I1304)),0),3), "Error!"))</f>
        <v/>
      </c>
      <c r="G500" s="18" t="str" cm="1">
        <f t="array" ref="G500">IF(OR(B500="",C500="", E500=""),"",IFERROR(INDEX('Data Tables'!A500:D1948,MATCH(1,(B500='Data Tables'!B500:B1948)*(K500='Data Tables'!A500:A1948)*(_xlfn.NUMBERVALUE(E500)&lt;=_xlfn.NUMBERVALUE('Data Tables'!D500:D1948)),0),3),"Error!"))</f>
        <v/>
      </c>
      <c r="H500" s="18" t="str">
        <f>IF(OR(F500="Error!",G500="Error!"),"",IF(OR(B500="",C500="",D500="",E500=""),"",(F500+G500)/2))</f>
        <v/>
      </c>
      <c r="I500" s="14" t="str">
        <f>IF(H500="", "", IF(AND(H500&gt;=0.4, F500&gt;= 0.06,G500&gt;= 0.06), "Pass!", "Fail :("))</f>
        <v/>
      </c>
      <c r="J500" s="14" t="str">
        <f t="shared" si="14"/>
        <v/>
      </c>
      <c r="K500" s="14" t="str">
        <f t="shared" si="15"/>
        <v/>
      </c>
      <c r="L500" s="15" t="str">
        <f>IFERROR(IF(AND(H500&gt;=0.4,F500&gt;=0.06,G500&gt;=0.06),"",IF(AND(F500&lt;0.06, G500&gt;=0.06),"Does not meet minimum row standard",IF(AND(G500&lt;0.06, F500&gt;=0.06),"Does not meet minimum run standard",IF(AND(F500&lt;0.06, G500&lt;0.06), "Does not meet minimum standard", "Does not meet minimum average")))), "")</f>
        <v/>
      </c>
    </row>
    <row r="501" spans="6:12" x14ac:dyDescent="0.25">
      <c r="F501" s="18" t="str" cm="1">
        <f t="array" ref="F501">IF(OR(B501="", C501="", D501=""),"",IFERROR(INDEX('Data Tables'!F501:'Data Tables'!I1305, MATCH(1, (B501='Data Tables'!G501:G1305)*(J501='Data Tables'!F501:F1305)*(_xlfn.NUMBERVALUE(D501)&lt;=_xlfn.NUMBERVALUE('Data Tables'!I501:I1305)),0),3), "Error!"))</f>
        <v/>
      </c>
      <c r="G501" s="18" t="str" cm="1">
        <f t="array" ref="G501">IF(OR(B501="",C501="", E501=""),"",IFERROR(INDEX('Data Tables'!A501:D1949,MATCH(1,(B501='Data Tables'!B501:B1949)*(K501='Data Tables'!A501:A1949)*(_xlfn.NUMBERVALUE(E501)&lt;=_xlfn.NUMBERVALUE('Data Tables'!D501:D1949)),0),3),"Error!"))</f>
        <v/>
      </c>
      <c r="H501" s="18" t="str">
        <f>IF(OR(F501="Error!",G501="Error!"),"",IF(OR(B501="",C501="",D501="",E501=""),"",(F501+G501)/2))</f>
        <v/>
      </c>
      <c r="I501" s="14" t="str">
        <f>IF(H501="", "", IF(AND(H501&gt;=0.4, F501&gt;= 0.06,G501&gt;= 0.06), "Pass!", "Fail :("))</f>
        <v/>
      </c>
      <c r="J501" s="14" t="str">
        <f t="shared" si="14"/>
        <v/>
      </c>
      <c r="K501" s="14" t="str">
        <f t="shared" si="15"/>
        <v/>
      </c>
      <c r="L501" s="15" t="str">
        <f>IFERROR(IF(AND(H501&gt;=0.4,F501&gt;=0.06,G501&gt;=0.06),"",IF(AND(F501&lt;0.06, G501&gt;=0.06),"Does not meet minimum row standard",IF(AND(G501&lt;0.06, F501&gt;=0.06),"Does not meet minimum run standard",IF(AND(F501&lt;0.06, G501&lt;0.06), "Does not meet minimum standard", "Does not meet minimum average")))), "")</f>
        <v/>
      </c>
    </row>
    <row r="502" spans="6:12" x14ac:dyDescent="0.25">
      <c r="F502" s="18" t="str" cm="1">
        <f t="array" ref="F502">IF(OR(B502="", C502="", D502=""),"",IFERROR(INDEX('Data Tables'!F502:'Data Tables'!I1306, MATCH(1, (B502='Data Tables'!G502:G1306)*(J502='Data Tables'!F502:F1306)*(_xlfn.NUMBERVALUE(D502)&lt;=_xlfn.NUMBERVALUE('Data Tables'!I502:I1306)),0),3), "Error!"))</f>
        <v/>
      </c>
      <c r="G502" s="18" t="str" cm="1">
        <f t="array" ref="G502">IF(OR(B502="",C502="", E502=""),"",IFERROR(INDEX('Data Tables'!A502:D1950,MATCH(1,(B502='Data Tables'!B502:B1950)*(K502='Data Tables'!A502:A1950)*(_xlfn.NUMBERVALUE(E502)&lt;=_xlfn.NUMBERVALUE('Data Tables'!D502:D1950)),0),3),"Error!"))</f>
        <v/>
      </c>
      <c r="H502" s="18" t="str">
        <f>IF(OR(F502="Error!",G502="Error!"),"",IF(OR(B502="",C502="",D502="",E502=""),"",(F502+G502)/2))</f>
        <v/>
      </c>
      <c r="I502" s="14" t="str">
        <f>IF(H502="", "", IF(AND(H502&gt;=0.4, F502&gt;= 0.06,G502&gt;= 0.06), "Pass!", "Fail :("))</f>
        <v/>
      </c>
      <c r="J502" s="14" t="str">
        <f t="shared" si="14"/>
        <v/>
      </c>
      <c r="K502" s="14" t="str">
        <f t="shared" si="15"/>
        <v/>
      </c>
      <c r="L502" s="15" t="str">
        <f>IFERROR(IF(AND(H502&gt;=0.4,F502&gt;=0.06,G502&gt;=0.06),"",IF(AND(F502&lt;0.06, G502&gt;=0.06),"Does not meet minimum row standard",IF(AND(G502&lt;0.06, F502&gt;=0.06),"Does not meet minimum run standard",IF(AND(F502&lt;0.06, G502&lt;0.06), "Does not meet minimum standard", "Does not meet minimum average")))), "")</f>
        <v/>
      </c>
    </row>
    <row r="503" spans="6:12" x14ac:dyDescent="0.25">
      <c r="F503" s="18" t="str" cm="1">
        <f t="array" ref="F503">IF(OR(B503="", C503="", D503=""),"",IFERROR(INDEX('Data Tables'!F503:'Data Tables'!I1307, MATCH(1, (B503='Data Tables'!G503:G1307)*(J503='Data Tables'!F503:F1307)*(_xlfn.NUMBERVALUE(D503)&lt;=_xlfn.NUMBERVALUE('Data Tables'!I503:I1307)),0),3), "Error!"))</f>
        <v/>
      </c>
      <c r="G503" s="18" t="str" cm="1">
        <f t="array" ref="G503">IF(OR(B503="",C503="", E503=""),"",IFERROR(INDEX('Data Tables'!A503:D1951,MATCH(1,(B503='Data Tables'!B503:B1951)*(K503='Data Tables'!A503:A1951)*(_xlfn.NUMBERVALUE(E503)&lt;=_xlfn.NUMBERVALUE('Data Tables'!D503:D1951)),0),3),"Error!"))</f>
        <v/>
      </c>
      <c r="H503" s="18" t="str">
        <f>IF(OR(F503="Error!",G503="Error!"),"",IF(OR(B503="",C503="",D503="",E503=""),"",(F503+G503)/2))</f>
        <v/>
      </c>
      <c r="I503" s="14" t="str">
        <f>IF(H503="", "", IF(AND(H503&gt;=0.4, F503&gt;= 0.06,G503&gt;= 0.06), "Pass!", "Fail :("))</f>
        <v/>
      </c>
      <c r="J503" s="14" t="str">
        <f t="shared" si="14"/>
        <v/>
      </c>
      <c r="K503" s="14" t="str">
        <f t="shared" si="15"/>
        <v/>
      </c>
      <c r="L503" s="15" t="str">
        <f>IFERROR(IF(AND(H503&gt;=0.4,F503&gt;=0.06,G503&gt;=0.06),"",IF(AND(F503&lt;0.06, G503&gt;=0.06),"Does not meet minimum row standard",IF(AND(G503&lt;0.06, F503&gt;=0.06),"Does not meet minimum run standard",IF(AND(F503&lt;0.06, G503&lt;0.06), "Does not meet minimum standard", "Does not meet minimum average")))), "")</f>
        <v/>
      </c>
    </row>
    <row r="504" spans="6:12" x14ac:dyDescent="0.25">
      <c r="F504" s="18" t="str" cm="1">
        <f t="array" ref="F504">IF(OR(B504="", C504="", D504=""),"",IFERROR(INDEX('Data Tables'!F504:'Data Tables'!I1308, MATCH(1, (B504='Data Tables'!G504:G1308)*(J504='Data Tables'!F504:F1308)*(_xlfn.NUMBERVALUE(D504)&lt;=_xlfn.NUMBERVALUE('Data Tables'!I504:I1308)),0),3), "Error!"))</f>
        <v/>
      </c>
      <c r="G504" s="18" t="str" cm="1">
        <f t="array" ref="G504">IF(OR(B504="",C504="", E504=""),"",IFERROR(INDEX('Data Tables'!A504:D1952,MATCH(1,(B504='Data Tables'!B504:B1952)*(K504='Data Tables'!A504:A1952)*(_xlfn.NUMBERVALUE(E504)&lt;=_xlfn.NUMBERVALUE('Data Tables'!D504:D1952)),0),3),"Error!"))</f>
        <v/>
      </c>
      <c r="H504" s="18" t="str">
        <f>IF(OR(F504="Error!",G504="Error!"),"",IF(OR(B504="",C504="",D504="",E504=""),"",(F504+G504)/2))</f>
        <v/>
      </c>
      <c r="I504" s="14" t="str">
        <f>IF(H504="", "", IF(AND(H504&gt;=0.4, F504&gt;= 0.06,G504&gt;= 0.06), "Pass!", "Fail :("))</f>
        <v/>
      </c>
      <c r="J504" s="14" t="str">
        <f t="shared" si="14"/>
        <v/>
      </c>
      <c r="K504" s="14" t="str">
        <f t="shared" si="15"/>
        <v/>
      </c>
      <c r="L504" s="15" t="str">
        <f>IFERROR(IF(AND(H504&gt;=0.4,F504&gt;=0.06,G504&gt;=0.06),"",IF(AND(F504&lt;0.06, G504&gt;=0.06),"Does not meet minimum row standard",IF(AND(G504&lt;0.06, F504&gt;=0.06),"Does not meet minimum run standard",IF(AND(F504&lt;0.06, G504&lt;0.06), "Does not meet minimum standard", "Does not meet minimum average")))), "")</f>
        <v/>
      </c>
    </row>
    <row r="505" spans="6:12" x14ac:dyDescent="0.25">
      <c r="F505" s="18" t="str" cm="1">
        <f t="array" ref="F505">IF(OR(B505="", C505="", D505=""),"",IFERROR(INDEX('Data Tables'!F505:'Data Tables'!I1309, MATCH(1, (B505='Data Tables'!G505:G1309)*(J505='Data Tables'!F505:F1309)*(_xlfn.NUMBERVALUE(D505)&lt;=_xlfn.NUMBERVALUE('Data Tables'!I505:I1309)),0),3), "Error!"))</f>
        <v/>
      </c>
      <c r="G505" s="18" t="str" cm="1">
        <f t="array" ref="G505">IF(OR(B505="",C505="", E505=""),"",IFERROR(INDEX('Data Tables'!A505:D1953,MATCH(1,(B505='Data Tables'!B505:B1953)*(K505='Data Tables'!A505:A1953)*(_xlfn.NUMBERVALUE(E505)&lt;=_xlfn.NUMBERVALUE('Data Tables'!D505:D1953)),0),3),"Error!"))</f>
        <v/>
      </c>
      <c r="H505" s="18" t="str">
        <f>IF(OR(F505="Error!",G505="Error!"),"",IF(OR(B505="",C505="",D505="",E505=""),"",(F505+G505)/2))</f>
        <v/>
      </c>
      <c r="I505" s="14" t="str">
        <f>IF(H505="", "", IF(AND(H505&gt;=0.4, F505&gt;= 0.06,G505&gt;= 0.06), "Pass!", "Fail :("))</f>
        <v/>
      </c>
      <c r="J505" s="14" t="str">
        <f t="shared" si="14"/>
        <v/>
      </c>
      <c r="K505" s="14" t="str">
        <f t="shared" si="15"/>
        <v/>
      </c>
      <c r="L505" s="15" t="str">
        <f>IFERROR(IF(AND(H505&gt;=0.4,F505&gt;=0.06,G505&gt;=0.06),"",IF(AND(F505&lt;0.06, G505&gt;=0.06),"Does not meet minimum row standard",IF(AND(G505&lt;0.06, F505&gt;=0.06),"Does not meet minimum run standard",IF(AND(F505&lt;0.06, G505&lt;0.06), "Does not meet minimum standard", "Does not meet minimum average")))), "")</f>
        <v/>
      </c>
    </row>
    <row r="506" spans="6:12" x14ac:dyDescent="0.25">
      <c r="F506" s="18" t="str" cm="1">
        <f t="array" ref="F506">IF(OR(B506="", C506="", D506=""),"",IFERROR(INDEX('Data Tables'!F506:'Data Tables'!I1310, MATCH(1, (B506='Data Tables'!G506:G1310)*(J506='Data Tables'!F506:F1310)*(_xlfn.NUMBERVALUE(D506)&lt;=_xlfn.NUMBERVALUE('Data Tables'!I506:I1310)),0),3), "Error!"))</f>
        <v/>
      </c>
      <c r="G506" s="18" t="str" cm="1">
        <f t="array" ref="G506">IF(OR(B506="",C506="", E506=""),"",IFERROR(INDEX('Data Tables'!A506:D1954,MATCH(1,(B506='Data Tables'!B506:B1954)*(K506='Data Tables'!A506:A1954)*(_xlfn.NUMBERVALUE(E506)&lt;=_xlfn.NUMBERVALUE('Data Tables'!D506:D1954)),0),3),"Error!"))</f>
        <v/>
      </c>
      <c r="H506" s="18" t="str">
        <f>IF(OR(F506="Error!",G506="Error!"),"",IF(OR(B506="",C506="",D506="",E506=""),"",(F506+G506)/2))</f>
        <v/>
      </c>
      <c r="I506" s="14" t="str">
        <f>IF(H506="", "", IF(AND(H506&gt;=0.4, F506&gt;= 0.06,G506&gt;= 0.06), "Pass!", "Fail :("))</f>
        <v/>
      </c>
      <c r="J506" s="14" t="str">
        <f t="shared" si="14"/>
        <v/>
      </c>
      <c r="K506" s="14" t="str">
        <f t="shared" si="15"/>
        <v/>
      </c>
      <c r="L506" s="15" t="str">
        <f>IFERROR(IF(AND(H506&gt;=0.4,F506&gt;=0.06,G506&gt;=0.06),"",IF(AND(F506&lt;0.06, G506&gt;=0.06),"Does not meet minimum row standard",IF(AND(G506&lt;0.06, F506&gt;=0.06),"Does not meet minimum run standard",IF(AND(F506&lt;0.06, G506&lt;0.06), "Does not meet minimum standard", "Does not meet minimum average")))), "")</f>
        <v/>
      </c>
    </row>
    <row r="507" spans="6:12" x14ac:dyDescent="0.25">
      <c r="F507" s="18" t="str" cm="1">
        <f t="array" ref="F507">IF(OR(B507="", C507="", D507=""),"",IFERROR(INDEX('Data Tables'!F507:'Data Tables'!I1311, MATCH(1, (B507='Data Tables'!G507:G1311)*(J507='Data Tables'!F507:F1311)*(_xlfn.NUMBERVALUE(D507)&lt;=_xlfn.NUMBERVALUE('Data Tables'!I507:I1311)),0),3), "Error!"))</f>
        <v/>
      </c>
      <c r="G507" s="18" t="str" cm="1">
        <f t="array" ref="G507">IF(OR(B507="",C507="", E507=""),"",IFERROR(INDEX('Data Tables'!A507:D1955,MATCH(1,(B507='Data Tables'!B507:B1955)*(K507='Data Tables'!A507:A1955)*(_xlfn.NUMBERVALUE(E507)&lt;=_xlfn.NUMBERVALUE('Data Tables'!D507:D1955)),0),3),"Error!"))</f>
        <v/>
      </c>
      <c r="H507" s="18" t="str">
        <f>IF(OR(F507="Error!",G507="Error!"),"",IF(OR(B507="",C507="",D507="",E507=""),"",(F507+G507)/2))</f>
        <v/>
      </c>
      <c r="I507" s="14" t="str">
        <f>IF(H507="", "", IF(AND(H507&gt;=0.4, F507&gt;= 0.06,G507&gt;= 0.06), "Pass!", "Fail :("))</f>
        <v/>
      </c>
      <c r="J507" s="14" t="str">
        <f t="shared" si="14"/>
        <v/>
      </c>
      <c r="K507" s="14" t="str">
        <f t="shared" si="15"/>
        <v/>
      </c>
      <c r="L507" s="15" t="str">
        <f>IFERROR(IF(AND(H507&gt;=0.4,F507&gt;=0.06,G507&gt;=0.06),"",IF(AND(F507&lt;0.06, G507&gt;=0.06),"Does not meet minimum row standard",IF(AND(G507&lt;0.06, F507&gt;=0.06),"Does not meet minimum run standard",IF(AND(F507&lt;0.06, G507&lt;0.06), "Does not meet minimum standard", "Does not meet minimum average")))), "")</f>
        <v/>
      </c>
    </row>
    <row r="508" spans="6:12" x14ac:dyDescent="0.25">
      <c r="F508" s="18" t="str" cm="1">
        <f t="array" ref="F508">IF(OR(B508="", C508="", D508=""),"",IFERROR(INDEX('Data Tables'!F508:'Data Tables'!I1312, MATCH(1, (B508='Data Tables'!G508:G1312)*(J508='Data Tables'!F508:F1312)*(_xlfn.NUMBERVALUE(D508)&lt;=_xlfn.NUMBERVALUE('Data Tables'!I508:I1312)),0),3), "Error!"))</f>
        <v/>
      </c>
      <c r="G508" s="18" t="str" cm="1">
        <f t="array" ref="G508">IF(OR(B508="",C508="", E508=""),"",IFERROR(INDEX('Data Tables'!A508:D1956,MATCH(1,(B508='Data Tables'!B508:B1956)*(K508='Data Tables'!A508:A1956)*(_xlfn.NUMBERVALUE(E508)&lt;=_xlfn.NUMBERVALUE('Data Tables'!D508:D1956)),0),3),"Error!"))</f>
        <v/>
      </c>
      <c r="H508" s="18" t="str">
        <f>IF(OR(F508="Error!",G508="Error!"),"",IF(OR(B508="",C508="",D508="",E508=""),"",(F508+G508)/2))</f>
        <v/>
      </c>
      <c r="I508" s="14" t="str">
        <f>IF(H508="", "", IF(AND(H508&gt;=0.4, F508&gt;= 0.06,G508&gt;= 0.06), "Pass!", "Fail :("))</f>
        <v/>
      </c>
      <c r="J508" s="14" t="str">
        <f t="shared" si="14"/>
        <v/>
      </c>
      <c r="K508" s="14" t="str">
        <f t="shared" si="15"/>
        <v/>
      </c>
      <c r="L508" s="15" t="str">
        <f>IFERROR(IF(AND(H508&gt;=0.4,F508&gt;=0.06,G508&gt;=0.06),"",IF(AND(F508&lt;0.06, G508&gt;=0.06),"Does not meet minimum row standard",IF(AND(G508&lt;0.06, F508&gt;=0.06),"Does not meet minimum run standard",IF(AND(F508&lt;0.06, G508&lt;0.06), "Does not meet minimum standard", "Does not meet minimum average")))), "")</f>
        <v/>
      </c>
    </row>
    <row r="509" spans="6:12" x14ac:dyDescent="0.25">
      <c r="F509" s="18" t="str" cm="1">
        <f t="array" ref="F509">IF(OR(B509="", C509="", D509=""),"",IFERROR(INDEX('Data Tables'!F509:'Data Tables'!I1313, MATCH(1, (B509='Data Tables'!G509:G1313)*(J509='Data Tables'!F509:F1313)*(_xlfn.NUMBERVALUE(D509)&lt;=_xlfn.NUMBERVALUE('Data Tables'!I509:I1313)),0),3), "Error!"))</f>
        <v/>
      </c>
      <c r="G509" s="18" t="str" cm="1">
        <f t="array" ref="G509">IF(OR(B509="",C509="", E509=""),"",IFERROR(INDEX('Data Tables'!A509:D1957,MATCH(1,(B509='Data Tables'!B509:B1957)*(K509='Data Tables'!A509:A1957)*(_xlfn.NUMBERVALUE(E509)&lt;=_xlfn.NUMBERVALUE('Data Tables'!D509:D1957)),0),3),"Error!"))</f>
        <v/>
      </c>
      <c r="H509" s="18" t="str">
        <f>IF(OR(F509="Error!",G509="Error!"),"",IF(OR(B509="",C509="",D509="",E509=""),"",(F509+G509)/2))</f>
        <v/>
      </c>
      <c r="I509" s="14" t="str">
        <f>IF(H509="", "", IF(AND(H509&gt;=0.4, F509&gt;= 0.06,G509&gt;= 0.06), "Pass!", "Fail :("))</f>
        <v/>
      </c>
      <c r="J509" s="14" t="str">
        <f t="shared" si="14"/>
        <v/>
      </c>
      <c r="K509" s="14" t="str">
        <f t="shared" si="15"/>
        <v/>
      </c>
      <c r="L509" s="15" t="str">
        <f>IFERROR(IF(AND(H509&gt;=0.4,F509&gt;=0.06,G509&gt;=0.06),"",IF(AND(F509&lt;0.06, G509&gt;=0.06),"Does not meet minimum row standard",IF(AND(G509&lt;0.06, F509&gt;=0.06),"Does not meet minimum run standard",IF(AND(F509&lt;0.06, G509&lt;0.06), "Does not meet minimum standard", "Does not meet minimum average")))), "")</f>
        <v/>
      </c>
    </row>
    <row r="510" spans="6:12" x14ac:dyDescent="0.25">
      <c r="F510" s="18" t="str" cm="1">
        <f t="array" ref="F510">IF(OR(B510="", C510="", D510=""),"",IFERROR(INDEX('Data Tables'!F510:'Data Tables'!I1314, MATCH(1, (B510='Data Tables'!G510:G1314)*(J510='Data Tables'!F510:F1314)*(_xlfn.NUMBERVALUE(D510)&lt;=_xlfn.NUMBERVALUE('Data Tables'!I510:I1314)),0),3), "Error!"))</f>
        <v/>
      </c>
      <c r="G510" s="18" t="str" cm="1">
        <f t="array" ref="G510">IF(OR(B510="",C510="", E510=""),"",IFERROR(INDEX('Data Tables'!A510:D1958,MATCH(1,(B510='Data Tables'!B510:B1958)*(K510='Data Tables'!A510:A1958)*(_xlfn.NUMBERVALUE(E510)&lt;=_xlfn.NUMBERVALUE('Data Tables'!D510:D1958)),0),3),"Error!"))</f>
        <v/>
      </c>
      <c r="H510" s="18" t="str">
        <f>IF(OR(F510="Error!",G510="Error!"),"",IF(OR(B510="",C510="",D510="",E510=""),"",(F510+G510)/2))</f>
        <v/>
      </c>
      <c r="I510" s="14" t="str">
        <f>IF(H510="", "", IF(AND(H510&gt;=0.4, F510&gt;= 0.06,G510&gt;= 0.06), "Pass!", "Fail :("))</f>
        <v/>
      </c>
      <c r="J510" s="14" t="str">
        <f t="shared" si="14"/>
        <v/>
      </c>
      <c r="K510" s="14" t="str">
        <f t="shared" si="15"/>
        <v/>
      </c>
      <c r="L510" s="15" t="str">
        <f>IFERROR(IF(AND(H510&gt;=0.4,F510&gt;=0.06,G510&gt;=0.06),"",IF(AND(F510&lt;0.06, G510&gt;=0.06),"Does not meet minimum row standard",IF(AND(G510&lt;0.06, F510&gt;=0.06),"Does not meet minimum run standard",IF(AND(F510&lt;0.06, G510&lt;0.06), "Does not meet minimum standard", "Does not meet minimum average")))), "")</f>
        <v/>
      </c>
    </row>
    <row r="511" spans="6:12" x14ac:dyDescent="0.25">
      <c r="F511" s="18" t="str" cm="1">
        <f t="array" ref="F511">IF(OR(B511="", C511="", D511=""),"",IFERROR(INDEX('Data Tables'!F511:'Data Tables'!I1315, MATCH(1, (B511='Data Tables'!G511:G1315)*(J511='Data Tables'!F511:F1315)*(_xlfn.NUMBERVALUE(D511)&lt;=_xlfn.NUMBERVALUE('Data Tables'!I511:I1315)),0),3), "Error!"))</f>
        <v/>
      </c>
      <c r="G511" s="18" t="str" cm="1">
        <f t="array" ref="G511">IF(OR(B511="",C511="", E511=""),"",IFERROR(INDEX('Data Tables'!A511:D1959,MATCH(1,(B511='Data Tables'!B511:B1959)*(K511='Data Tables'!A511:A1959)*(_xlfn.NUMBERVALUE(E511)&lt;=_xlfn.NUMBERVALUE('Data Tables'!D511:D1959)),0),3),"Error!"))</f>
        <v/>
      </c>
      <c r="H511" s="18" t="str">
        <f>IF(OR(F511="Error!",G511="Error!"),"",IF(OR(B511="",C511="",D511="",E511=""),"",(F511+G511)/2))</f>
        <v/>
      </c>
      <c r="I511" s="14" t="str">
        <f>IF(H511="", "", IF(AND(H511&gt;=0.4, F511&gt;= 0.06,G511&gt;= 0.06), "Pass!", "Fail :("))</f>
        <v/>
      </c>
      <c r="J511" s="14" t="str">
        <f t="shared" si="14"/>
        <v/>
      </c>
      <c r="K511" s="14" t="str">
        <f t="shared" si="15"/>
        <v/>
      </c>
      <c r="L511" s="15" t="str">
        <f>IFERROR(IF(AND(H511&gt;=0.4,F511&gt;=0.06,G511&gt;=0.06),"",IF(AND(F511&lt;0.06, G511&gt;=0.06),"Does not meet minimum row standard",IF(AND(G511&lt;0.06, F511&gt;=0.06),"Does not meet minimum run standard",IF(AND(F511&lt;0.06, G511&lt;0.06), "Does not meet minimum standard", "Does not meet minimum average")))), "")</f>
        <v/>
      </c>
    </row>
    <row r="512" spans="6:12" x14ac:dyDescent="0.25">
      <c r="F512" s="18" t="str" cm="1">
        <f t="array" ref="F512">IF(OR(B512="", C512="", D512=""),"",IFERROR(INDEX('Data Tables'!F512:'Data Tables'!I1316, MATCH(1, (B512='Data Tables'!G512:G1316)*(J512='Data Tables'!F512:F1316)*(_xlfn.NUMBERVALUE(D512)&lt;=_xlfn.NUMBERVALUE('Data Tables'!I512:I1316)),0),3), "Error!"))</f>
        <v/>
      </c>
      <c r="G512" s="18" t="str" cm="1">
        <f t="array" ref="G512">IF(OR(B512="",C512="", E512=""),"",IFERROR(INDEX('Data Tables'!A512:D1960,MATCH(1,(B512='Data Tables'!B512:B1960)*(K512='Data Tables'!A512:A1960)*(_xlfn.NUMBERVALUE(E512)&lt;=_xlfn.NUMBERVALUE('Data Tables'!D512:D1960)),0),3),"Error!"))</f>
        <v/>
      </c>
      <c r="H512" s="18" t="str">
        <f>IF(OR(F512="Error!",G512="Error!"),"",IF(OR(B512="",C512="",D512="",E512=""),"",(F512+G512)/2))</f>
        <v/>
      </c>
      <c r="I512" s="14" t="str">
        <f>IF(H512="", "", IF(AND(H512&gt;=0.4, F512&gt;= 0.06,G512&gt;= 0.06), "Pass!", "Fail :("))</f>
        <v/>
      </c>
      <c r="J512" s="14" t="str">
        <f t="shared" si="14"/>
        <v/>
      </c>
      <c r="K512" s="14" t="str">
        <f t="shared" si="15"/>
        <v/>
      </c>
      <c r="L512" s="15" t="str">
        <f>IFERROR(IF(AND(H512&gt;=0.4,F512&gt;=0.06,G512&gt;=0.06),"",IF(AND(F512&lt;0.06, G512&gt;=0.06),"Does not meet minimum row standard",IF(AND(G512&lt;0.06, F512&gt;=0.06),"Does not meet minimum run standard",IF(AND(F512&lt;0.06, G512&lt;0.06), "Does not meet minimum standard", "Does not meet minimum average")))), "")</f>
        <v/>
      </c>
    </row>
    <row r="513" spans="6:12" x14ac:dyDescent="0.25">
      <c r="F513" s="18" t="str" cm="1">
        <f t="array" ref="F513">IF(OR(B513="", C513="", D513=""),"",IFERROR(INDEX('Data Tables'!F513:'Data Tables'!I1317, MATCH(1, (B513='Data Tables'!G513:G1317)*(J513='Data Tables'!F513:F1317)*(_xlfn.NUMBERVALUE(D513)&lt;=_xlfn.NUMBERVALUE('Data Tables'!I513:I1317)),0),3), "Error!"))</f>
        <v/>
      </c>
      <c r="G513" s="18" t="str" cm="1">
        <f t="array" ref="G513">IF(OR(B513="",C513="", E513=""),"",IFERROR(INDEX('Data Tables'!A513:D1961,MATCH(1,(B513='Data Tables'!B513:B1961)*(K513='Data Tables'!A513:A1961)*(_xlfn.NUMBERVALUE(E513)&lt;=_xlfn.NUMBERVALUE('Data Tables'!D513:D1961)),0),3),"Error!"))</f>
        <v/>
      </c>
      <c r="H513" s="18" t="str">
        <f>IF(OR(F513="Error!",G513="Error!"),"",IF(OR(B513="",C513="",D513="",E513=""),"",(F513+G513)/2))</f>
        <v/>
      </c>
      <c r="I513" s="14" t="str">
        <f>IF(H513="", "", IF(AND(H513&gt;=0.4, F513&gt;= 0.06,G513&gt;= 0.06), "Pass!", "Fail :("))</f>
        <v/>
      </c>
      <c r="J513" s="14" t="str">
        <f t="shared" si="14"/>
        <v/>
      </c>
      <c r="K513" s="14" t="str">
        <f t="shared" si="15"/>
        <v/>
      </c>
      <c r="L513" s="15" t="str">
        <f>IFERROR(IF(AND(H513&gt;=0.4,F513&gt;=0.06,G513&gt;=0.06),"",IF(AND(F513&lt;0.06, G513&gt;=0.06),"Does not meet minimum row standard",IF(AND(G513&lt;0.06, F513&gt;=0.06),"Does not meet minimum run standard",IF(AND(F513&lt;0.06, G513&lt;0.06), "Does not meet minimum standard", "Does not meet minimum average")))), "")</f>
        <v/>
      </c>
    </row>
    <row r="514" spans="6:12" x14ac:dyDescent="0.25">
      <c r="F514" s="18" t="str" cm="1">
        <f t="array" ref="F514">IF(OR(B514="", C514="", D514=""),"",IFERROR(INDEX('Data Tables'!F514:'Data Tables'!I1318, MATCH(1, (B514='Data Tables'!G514:G1318)*(J514='Data Tables'!F514:F1318)*(_xlfn.NUMBERVALUE(D514)&lt;=_xlfn.NUMBERVALUE('Data Tables'!I514:I1318)),0),3), "Error!"))</f>
        <v/>
      </c>
      <c r="G514" s="18" t="str" cm="1">
        <f t="array" ref="G514">IF(OR(B514="",C514="", E514=""),"",IFERROR(INDEX('Data Tables'!A514:D1962,MATCH(1,(B514='Data Tables'!B514:B1962)*(K514='Data Tables'!A514:A1962)*(_xlfn.NUMBERVALUE(E514)&lt;=_xlfn.NUMBERVALUE('Data Tables'!D514:D1962)),0),3),"Error!"))</f>
        <v/>
      </c>
      <c r="H514" s="18" t="str">
        <f>IF(OR(F514="Error!",G514="Error!"),"",IF(OR(B514="",C514="",D514="",E514=""),"",(F514+G514)/2))</f>
        <v/>
      </c>
      <c r="I514" s="14" t="str">
        <f>IF(H514="", "", IF(AND(H514&gt;=0.4, F514&gt;= 0.06,G514&gt;= 0.06), "Pass!", "Fail :("))</f>
        <v/>
      </c>
      <c r="J514" s="14" t="str">
        <f t="shared" si="14"/>
        <v/>
      </c>
      <c r="K514" s="14" t="str">
        <f t="shared" si="15"/>
        <v/>
      </c>
      <c r="L514" s="15" t="str">
        <f>IFERROR(IF(AND(H514&gt;=0.4,F514&gt;=0.06,G514&gt;=0.06),"",IF(AND(F514&lt;0.06, G514&gt;=0.06),"Does not meet minimum row standard",IF(AND(G514&lt;0.06, F514&gt;=0.06),"Does not meet minimum run standard",IF(AND(F514&lt;0.06, G514&lt;0.06), "Does not meet minimum standard", "Does not meet minimum average")))), "")</f>
        <v/>
      </c>
    </row>
    <row r="515" spans="6:12" x14ac:dyDescent="0.25">
      <c r="F515" s="18" t="str" cm="1">
        <f t="array" ref="F515">IF(OR(B515="", C515="", D515=""),"",IFERROR(INDEX('Data Tables'!F515:'Data Tables'!I1319, MATCH(1, (B515='Data Tables'!G515:G1319)*(J515='Data Tables'!F515:F1319)*(_xlfn.NUMBERVALUE(D515)&lt;=_xlfn.NUMBERVALUE('Data Tables'!I515:I1319)),0),3), "Error!"))</f>
        <v/>
      </c>
      <c r="G515" s="18" t="str" cm="1">
        <f t="array" ref="G515">IF(OR(B515="",C515="", E515=""),"",IFERROR(INDEX('Data Tables'!A515:D1963,MATCH(1,(B515='Data Tables'!B515:B1963)*(K515='Data Tables'!A515:A1963)*(_xlfn.NUMBERVALUE(E515)&lt;=_xlfn.NUMBERVALUE('Data Tables'!D515:D1963)),0),3),"Error!"))</f>
        <v/>
      </c>
      <c r="H515" s="18" t="str">
        <f>IF(OR(F515="Error!",G515="Error!"),"",IF(OR(B515="",C515="",D515="",E515=""),"",(F515+G515)/2))</f>
        <v/>
      </c>
      <c r="I515" s="14" t="str">
        <f>IF(H515="", "", IF(AND(H515&gt;=0.4, F515&gt;= 0.06,G515&gt;= 0.06), "Pass!", "Fail :("))</f>
        <v/>
      </c>
      <c r="J515" s="14" t="str">
        <f t="shared" ref="J515:J578" si="16">IF(C515="","",IF(C515&lt;=29,"20-29",IF(C515&lt;=39,"30-39",IF(C515&lt;=49,"40-49","50+"))))</f>
        <v/>
      </c>
      <c r="K515" s="14" t="str">
        <f t="shared" ref="K515:K578" si="17">IF(C515="", "",IF(C515&lt;=24,"20-24",IF(C515&lt;=29,"25-29",IF(C515&lt;=34,"30-34",IF(C515&lt;=39,"35-39",IF(C515&lt;=44,"40-44",IF(C515&lt;=49,"45-49","50+")))))))</f>
        <v/>
      </c>
      <c r="L515" s="15" t="str">
        <f>IFERROR(IF(AND(H515&gt;=0.4,F515&gt;=0.06,G515&gt;=0.06),"",IF(AND(F515&lt;0.06, G515&gt;=0.06),"Does not meet minimum row standard",IF(AND(G515&lt;0.06, F515&gt;=0.06),"Does not meet minimum run standard",IF(AND(F515&lt;0.06, G515&lt;0.06), "Does not meet minimum standard", "Does not meet minimum average")))), "")</f>
        <v/>
      </c>
    </row>
    <row r="516" spans="6:12" x14ac:dyDescent="0.25">
      <c r="F516" s="18" t="str" cm="1">
        <f t="array" ref="F516">IF(OR(B516="", C516="", D516=""),"",IFERROR(INDEX('Data Tables'!F516:'Data Tables'!I1320, MATCH(1, (B516='Data Tables'!G516:G1320)*(J516='Data Tables'!F516:F1320)*(_xlfn.NUMBERVALUE(D516)&lt;=_xlfn.NUMBERVALUE('Data Tables'!I516:I1320)),0),3), "Error!"))</f>
        <v/>
      </c>
      <c r="G516" s="18" t="str" cm="1">
        <f t="array" ref="G516">IF(OR(B516="",C516="", E516=""),"",IFERROR(INDEX('Data Tables'!A516:D1964,MATCH(1,(B516='Data Tables'!B516:B1964)*(K516='Data Tables'!A516:A1964)*(_xlfn.NUMBERVALUE(E516)&lt;=_xlfn.NUMBERVALUE('Data Tables'!D516:D1964)),0),3),"Error!"))</f>
        <v/>
      </c>
      <c r="H516" s="18" t="str">
        <f>IF(OR(F516="Error!",G516="Error!"),"",IF(OR(B516="",C516="",D516="",E516=""),"",(F516+G516)/2))</f>
        <v/>
      </c>
      <c r="I516" s="14" t="str">
        <f>IF(H516="", "", IF(AND(H516&gt;=0.4, F516&gt;= 0.06,G516&gt;= 0.06), "Pass!", "Fail :("))</f>
        <v/>
      </c>
      <c r="J516" s="14" t="str">
        <f t="shared" si="16"/>
        <v/>
      </c>
      <c r="K516" s="14" t="str">
        <f t="shared" si="17"/>
        <v/>
      </c>
      <c r="L516" s="15" t="str">
        <f>IFERROR(IF(AND(H516&gt;=0.4,F516&gt;=0.06,G516&gt;=0.06),"",IF(AND(F516&lt;0.06, G516&gt;=0.06),"Does not meet minimum row standard",IF(AND(G516&lt;0.06, F516&gt;=0.06),"Does not meet minimum run standard",IF(AND(F516&lt;0.06, G516&lt;0.06), "Does not meet minimum standard", "Does not meet minimum average")))), "")</f>
        <v/>
      </c>
    </row>
    <row r="517" spans="6:12" x14ac:dyDescent="0.25">
      <c r="F517" s="18" t="str" cm="1">
        <f t="array" ref="F517">IF(OR(B517="", C517="", D517=""),"",IFERROR(INDEX('Data Tables'!F517:'Data Tables'!I1321, MATCH(1, (B517='Data Tables'!G517:G1321)*(J517='Data Tables'!F517:F1321)*(_xlfn.NUMBERVALUE(D517)&lt;=_xlfn.NUMBERVALUE('Data Tables'!I517:I1321)),0),3), "Error!"))</f>
        <v/>
      </c>
      <c r="G517" s="18" t="str" cm="1">
        <f t="array" ref="G517">IF(OR(B517="",C517="", E517=""),"",IFERROR(INDEX('Data Tables'!A517:D1965,MATCH(1,(B517='Data Tables'!B517:B1965)*(K517='Data Tables'!A517:A1965)*(_xlfn.NUMBERVALUE(E517)&lt;=_xlfn.NUMBERVALUE('Data Tables'!D517:D1965)),0),3),"Error!"))</f>
        <v/>
      </c>
      <c r="H517" s="18" t="str">
        <f>IF(OR(F517="Error!",G517="Error!"),"",IF(OR(B517="",C517="",D517="",E517=""),"",(F517+G517)/2))</f>
        <v/>
      </c>
      <c r="I517" s="14" t="str">
        <f>IF(H517="", "", IF(AND(H517&gt;=0.4, F517&gt;= 0.06,G517&gt;= 0.06), "Pass!", "Fail :("))</f>
        <v/>
      </c>
      <c r="J517" s="14" t="str">
        <f t="shared" si="16"/>
        <v/>
      </c>
      <c r="K517" s="14" t="str">
        <f t="shared" si="17"/>
        <v/>
      </c>
      <c r="L517" s="15" t="str">
        <f>IFERROR(IF(AND(H517&gt;=0.4,F517&gt;=0.06,G517&gt;=0.06),"",IF(AND(F517&lt;0.06, G517&gt;=0.06),"Does not meet minimum row standard",IF(AND(G517&lt;0.06, F517&gt;=0.06),"Does not meet minimum run standard",IF(AND(F517&lt;0.06, G517&lt;0.06), "Does not meet minimum standard", "Does not meet minimum average")))), "")</f>
        <v/>
      </c>
    </row>
    <row r="518" spans="6:12" x14ac:dyDescent="0.25">
      <c r="F518" s="18" t="str" cm="1">
        <f t="array" ref="F518">IF(OR(B518="", C518="", D518=""),"",IFERROR(INDEX('Data Tables'!F518:'Data Tables'!I1322, MATCH(1, (B518='Data Tables'!G518:G1322)*(J518='Data Tables'!F518:F1322)*(_xlfn.NUMBERVALUE(D518)&lt;=_xlfn.NUMBERVALUE('Data Tables'!I518:I1322)),0),3), "Error!"))</f>
        <v/>
      </c>
      <c r="G518" s="18" t="str" cm="1">
        <f t="array" ref="G518">IF(OR(B518="",C518="", E518=""),"",IFERROR(INDEX('Data Tables'!A518:D1966,MATCH(1,(B518='Data Tables'!B518:B1966)*(K518='Data Tables'!A518:A1966)*(_xlfn.NUMBERVALUE(E518)&lt;=_xlfn.NUMBERVALUE('Data Tables'!D518:D1966)),0),3),"Error!"))</f>
        <v/>
      </c>
      <c r="H518" s="18" t="str">
        <f>IF(OR(F518="Error!",G518="Error!"),"",IF(OR(B518="",C518="",D518="",E518=""),"",(F518+G518)/2))</f>
        <v/>
      </c>
      <c r="I518" s="14" t="str">
        <f>IF(H518="", "", IF(AND(H518&gt;=0.4, F518&gt;= 0.06,G518&gt;= 0.06), "Pass!", "Fail :("))</f>
        <v/>
      </c>
      <c r="J518" s="14" t="str">
        <f t="shared" si="16"/>
        <v/>
      </c>
      <c r="K518" s="14" t="str">
        <f t="shared" si="17"/>
        <v/>
      </c>
      <c r="L518" s="15" t="str">
        <f>IFERROR(IF(AND(H518&gt;=0.4,F518&gt;=0.06,G518&gt;=0.06),"",IF(AND(F518&lt;0.06, G518&gt;=0.06),"Does not meet minimum row standard",IF(AND(G518&lt;0.06, F518&gt;=0.06),"Does not meet minimum run standard",IF(AND(F518&lt;0.06, G518&lt;0.06), "Does not meet minimum standard", "Does not meet minimum average")))), "")</f>
        <v/>
      </c>
    </row>
    <row r="519" spans="6:12" x14ac:dyDescent="0.25">
      <c r="F519" s="18" t="str" cm="1">
        <f t="array" ref="F519">IF(OR(B519="", C519="", D519=""),"",IFERROR(INDEX('Data Tables'!F519:'Data Tables'!I1323, MATCH(1, (B519='Data Tables'!G519:G1323)*(J519='Data Tables'!F519:F1323)*(_xlfn.NUMBERVALUE(D519)&lt;=_xlfn.NUMBERVALUE('Data Tables'!I519:I1323)),0),3), "Error!"))</f>
        <v/>
      </c>
      <c r="G519" s="18" t="str" cm="1">
        <f t="array" ref="G519">IF(OR(B519="",C519="", E519=""),"",IFERROR(INDEX('Data Tables'!A519:D1967,MATCH(1,(B519='Data Tables'!B519:B1967)*(K519='Data Tables'!A519:A1967)*(_xlfn.NUMBERVALUE(E519)&lt;=_xlfn.NUMBERVALUE('Data Tables'!D519:D1967)),0),3),"Error!"))</f>
        <v/>
      </c>
      <c r="H519" s="18" t="str">
        <f>IF(OR(F519="Error!",G519="Error!"),"",IF(OR(B519="",C519="",D519="",E519=""),"",(F519+G519)/2))</f>
        <v/>
      </c>
      <c r="I519" s="14" t="str">
        <f>IF(H519="", "", IF(AND(H519&gt;=0.4, F519&gt;= 0.06,G519&gt;= 0.06), "Pass!", "Fail :("))</f>
        <v/>
      </c>
      <c r="J519" s="14" t="str">
        <f t="shared" si="16"/>
        <v/>
      </c>
      <c r="K519" s="14" t="str">
        <f t="shared" si="17"/>
        <v/>
      </c>
      <c r="L519" s="15" t="str">
        <f>IFERROR(IF(AND(H519&gt;=0.4,F519&gt;=0.06,G519&gt;=0.06),"",IF(AND(F519&lt;0.06, G519&gt;=0.06),"Does not meet minimum row standard",IF(AND(G519&lt;0.06, F519&gt;=0.06),"Does not meet minimum run standard",IF(AND(F519&lt;0.06, G519&lt;0.06), "Does not meet minimum standard", "Does not meet minimum average")))), "")</f>
        <v/>
      </c>
    </row>
    <row r="520" spans="6:12" x14ac:dyDescent="0.25">
      <c r="F520" s="18" t="str" cm="1">
        <f t="array" ref="F520">IF(OR(B520="", C520="", D520=""),"",IFERROR(INDEX('Data Tables'!F520:'Data Tables'!I1324, MATCH(1, (B520='Data Tables'!G520:G1324)*(J520='Data Tables'!F520:F1324)*(_xlfn.NUMBERVALUE(D520)&lt;=_xlfn.NUMBERVALUE('Data Tables'!I520:I1324)),0),3), "Error!"))</f>
        <v/>
      </c>
      <c r="G520" s="18" t="str" cm="1">
        <f t="array" ref="G520">IF(OR(B520="",C520="", E520=""),"",IFERROR(INDEX('Data Tables'!A520:D1968,MATCH(1,(B520='Data Tables'!B520:B1968)*(K520='Data Tables'!A520:A1968)*(_xlfn.NUMBERVALUE(E520)&lt;=_xlfn.NUMBERVALUE('Data Tables'!D520:D1968)),0),3),"Error!"))</f>
        <v/>
      </c>
      <c r="H520" s="18" t="str">
        <f>IF(OR(F520="Error!",G520="Error!"),"",IF(OR(B520="",C520="",D520="",E520=""),"",(F520+G520)/2))</f>
        <v/>
      </c>
      <c r="I520" s="14" t="str">
        <f>IF(H520="", "", IF(AND(H520&gt;=0.4, F520&gt;= 0.06,G520&gt;= 0.06), "Pass!", "Fail :("))</f>
        <v/>
      </c>
      <c r="J520" s="14" t="str">
        <f t="shared" si="16"/>
        <v/>
      </c>
      <c r="K520" s="14" t="str">
        <f t="shared" si="17"/>
        <v/>
      </c>
      <c r="L520" s="15" t="str">
        <f>IFERROR(IF(AND(H520&gt;=0.4,F520&gt;=0.06,G520&gt;=0.06),"",IF(AND(F520&lt;0.06, G520&gt;=0.06),"Does not meet minimum row standard",IF(AND(G520&lt;0.06, F520&gt;=0.06),"Does not meet minimum run standard",IF(AND(F520&lt;0.06, G520&lt;0.06), "Does not meet minimum standard", "Does not meet minimum average")))), "")</f>
        <v/>
      </c>
    </row>
    <row r="521" spans="6:12" x14ac:dyDescent="0.25">
      <c r="F521" s="18" t="str" cm="1">
        <f t="array" ref="F521">IF(OR(B521="", C521="", D521=""),"",IFERROR(INDEX('Data Tables'!F521:'Data Tables'!I1325, MATCH(1, (B521='Data Tables'!G521:G1325)*(J521='Data Tables'!F521:F1325)*(_xlfn.NUMBERVALUE(D521)&lt;=_xlfn.NUMBERVALUE('Data Tables'!I521:I1325)),0),3), "Error!"))</f>
        <v/>
      </c>
      <c r="G521" s="18" t="str" cm="1">
        <f t="array" ref="G521">IF(OR(B521="",C521="", E521=""),"",IFERROR(INDEX('Data Tables'!A521:D1969,MATCH(1,(B521='Data Tables'!B521:B1969)*(K521='Data Tables'!A521:A1969)*(_xlfn.NUMBERVALUE(E521)&lt;=_xlfn.NUMBERVALUE('Data Tables'!D521:D1969)),0),3),"Error!"))</f>
        <v/>
      </c>
      <c r="H521" s="18" t="str">
        <f>IF(OR(F521="Error!",G521="Error!"),"",IF(OR(B521="",C521="",D521="",E521=""),"",(F521+G521)/2))</f>
        <v/>
      </c>
      <c r="I521" s="14" t="str">
        <f>IF(H521="", "", IF(AND(H521&gt;=0.4, F521&gt;= 0.06,G521&gt;= 0.06), "Pass!", "Fail :("))</f>
        <v/>
      </c>
      <c r="J521" s="14" t="str">
        <f t="shared" si="16"/>
        <v/>
      </c>
      <c r="K521" s="14" t="str">
        <f t="shared" si="17"/>
        <v/>
      </c>
      <c r="L521" s="15" t="str">
        <f>IFERROR(IF(AND(H521&gt;=0.4,F521&gt;=0.06,G521&gt;=0.06),"",IF(AND(F521&lt;0.06, G521&gt;=0.06),"Does not meet minimum row standard",IF(AND(G521&lt;0.06, F521&gt;=0.06),"Does not meet minimum run standard",IF(AND(F521&lt;0.06, G521&lt;0.06), "Does not meet minimum standard", "Does not meet minimum average")))), "")</f>
        <v/>
      </c>
    </row>
    <row r="522" spans="6:12" x14ac:dyDescent="0.25">
      <c r="F522" s="18" t="str" cm="1">
        <f t="array" ref="F522">IF(OR(B522="", C522="", D522=""),"",IFERROR(INDEX('Data Tables'!F522:'Data Tables'!I1326, MATCH(1, (B522='Data Tables'!G522:G1326)*(J522='Data Tables'!F522:F1326)*(_xlfn.NUMBERVALUE(D522)&lt;=_xlfn.NUMBERVALUE('Data Tables'!I522:I1326)),0),3), "Error!"))</f>
        <v/>
      </c>
      <c r="G522" s="18" t="str" cm="1">
        <f t="array" ref="G522">IF(OR(B522="",C522="", E522=""),"",IFERROR(INDEX('Data Tables'!A522:D1970,MATCH(1,(B522='Data Tables'!B522:B1970)*(K522='Data Tables'!A522:A1970)*(_xlfn.NUMBERVALUE(E522)&lt;=_xlfn.NUMBERVALUE('Data Tables'!D522:D1970)),0),3),"Error!"))</f>
        <v/>
      </c>
      <c r="H522" s="18" t="str">
        <f>IF(OR(F522="Error!",G522="Error!"),"",IF(OR(B522="",C522="",D522="",E522=""),"",(F522+G522)/2))</f>
        <v/>
      </c>
      <c r="I522" s="14" t="str">
        <f>IF(H522="", "", IF(AND(H522&gt;=0.4, F522&gt;= 0.06,G522&gt;= 0.06), "Pass!", "Fail :("))</f>
        <v/>
      </c>
      <c r="J522" s="14" t="str">
        <f t="shared" si="16"/>
        <v/>
      </c>
      <c r="K522" s="14" t="str">
        <f t="shared" si="17"/>
        <v/>
      </c>
      <c r="L522" s="15" t="str">
        <f>IFERROR(IF(AND(H522&gt;=0.4,F522&gt;=0.06,G522&gt;=0.06),"",IF(AND(F522&lt;0.06, G522&gt;=0.06),"Does not meet minimum row standard",IF(AND(G522&lt;0.06, F522&gt;=0.06),"Does not meet minimum run standard",IF(AND(F522&lt;0.06, G522&lt;0.06), "Does not meet minimum standard", "Does not meet minimum average")))), "")</f>
        <v/>
      </c>
    </row>
    <row r="523" spans="6:12" x14ac:dyDescent="0.25">
      <c r="F523" s="18" t="str" cm="1">
        <f t="array" ref="F523">IF(OR(B523="", C523="", D523=""),"",IFERROR(INDEX('Data Tables'!F523:'Data Tables'!I1327, MATCH(1, (B523='Data Tables'!G523:G1327)*(J523='Data Tables'!F523:F1327)*(_xlfn.NUMBERVALUE(D523)&lt;=_xlfn.NUMBERVALUE('Data Tables'!I523:I1327)),0),3), "Error!"))</f>
        <v/>
      </c>
      <c r="G523" s="18" t="str" cm="1">
        <f t="array" ref="G523">IF(OR(B523="",C523="", E523=""),"",IFERROR(INDEX('Data Tables'!A523:D1971,MATCH(1,(B523='Data Tables'!B523:B1971)*(K523='Data Tables'!A523:A1971)*(_xlfn.NUMBERVALUE(E523)&lt;=_xlfn.NUMBERVALUE('Data Tables'!D523:D1971)),0),3),"Error!"))</f>
        <v/>
      </c>
      <c r="H523" s="18" t="str">
        <f>IF(OR(F523="Error!",G523="Error!"),"",IF(OR(B523="",C523="",D523="",E523=""),"",(F523+G523)/2))</f>
        <v/>
      </c>
      <c r="I523" s="14" t="str">
        <f>IF(H523="", "", IF(AND(H523&gt;=0.4, F523&gt;= 0.06,G523&gt;= 0.06), "Pass!", "Fail :("))</f>
        <v/>
      </c>
      <c r="J523" s="14" t="str">
        <f t="shared" si="16"/>
        <v/>
      </c>
      <c r="K523" s="14" t="str">
        <f t="shared" si="17"/>
        <v/>
      </c>
      <c r="L523" s="15" t="str">
        <f>IFERROR(IF(AND(H523&gt;=0.4,F523&gt;=0.06,G523&gt;=0.06),"",IF(AND(F523&lt;0.06, G523&gt;=0.06),"Does not meet minimum row standard",IF(AND(G523&lt;0.06, F523&gt;=0.06),"Does not meet minimum run standard",IF(AND(F523&lt;0.06, G523&lt;0.06), "Does not meet minimum standard", "Does not meet minimum average")))), "")</f>
        <v/>
      </c>
    </row>
    <row r="524" spans="6:12" x14ac:dyDescent="0.25">
      <c r="F524" s="18" t="str" cm="1">
        <f t="array" ref="F524">IF(OR(B524="", C524="", D524=""),"",IFERROR(INDEX('Data Tables'!F524:'Data Tables'!I1328, MATCH(1, (B524='Data Tables'!G524:G1328)*(J524='Data Tables'!F524:F1328)*(_xlfn.NUMBERVALUE(D524)&lt;=_xlfn.NUMBERVALUE('Data Tables'!I524:I1328)),0),3), "Error!"))</f>
        <v/>
      </c>
      <c r="G524" s="18" t="str" cm="1">
        <f t="array" ref="G524">IF(OR(B524="",C524="", E524=""),"",IFERROR(INDEX('Data Tables'!A524:D1972,MATCH(1,(B524='Data Tables'!B524:B1972)*(K524='Data Tables'!A524:A1972)*(_xlfn.NUMBERVALUE(E524)&lt;=_xlfn.NUMBERVALUE('Data Tables'!D524:D1972)),0),3),"Error!"))</f>
        <v/>
      </c>
      <c r="H524" s="18" t="str">
        <f>IF(OR(F524="Error!",G524="Error!"),"",IF(OR(B524="",C524="",D524="",E524=""),"",(F524+G524)/2))</f>
        <v/>
      </c>
      <c r="I524" s="14" t="str">
        <f>IF(H524="", "", IF(AND(H524&gt;=0.4, F524&gt;= 0.06,G524&gt;= 0.06), "Pass!", "Fail :("))</f>
        <v/>
      </c>
      <c r="J524" s="14" t="str">
        <f t="shared" si="16"/>
        <v/>
      </c>
      <c r="K524" s="14" t="str">
        <f t="shared" si="17"/>
        <v/>
      </c>
      <c r="L524" s="15" t="str">
        <f>IFERROR(IF(AND(H524&gt;=0.4,F524&gt;=0.06,G524&gt;=0.06),"",IF(AND(F524&lt;0.06, G524&gt;=0.06),"Does not meet minimum row standard",IF(AND(G524&lt;0.06, F524&gt;=0.06),"Does not meet minimum run standard",IF(AND(F524&lt;0.06, G524&lt;0.06), "Does not meet minimum standard", "Does not meet minimum average")))), "")</f>
        <v/>
      </c>
    </row>
    <row r="525" spans="6:12" x14ac:dyDescent="0.25">
      <c r="F525" s="18" t="str" cm="1">
        <f t="array" ref="F525">IF(OR(B525="", C525="", D525=""),"",IFERROR(INDEX('Data Tables'!F525:'Data Tables'!I1329, MATCH(1, (B525='Data Tables'!G525:G1329)*(J525='Data Tables'!F525:F1329)*(_xlfn.NUMBERVALUE(D525)&lt;=_xlfn.NUMBERVALUE('Data Tables'!I525:I1329)),0),3), "Error!"))</f>
        <v/>
      </c>
      <c r="G525" s="18" t="str" cm="1">
        <f t="array" ref="G525">IF(OR(B525="",C525="", E525=""),"",IFERROR(INDEX('Data Tables'!A525:D1973,MATCH(1,(B525='Data Tables'!B525:B1973)*(K525='Data Tables'!A525:A1973)*(_xlfn.NUMBERVALUE(E525)&lt;=_xlfn.NUMBERVALUE('Data Tables'!D525:D1973)),0),3),"Error!"))</f>
        <v/>
      </c>
      <c r="H525" s="18" t="str">
        <f>IF(OR(F525="Error!",G525="Error!"),"",IF(OR(B525="",C525="",D525="",E525=""),"",(F525+G525)/2))</f>
        <v/>
      </c>
      <c r="I525" s="14" t="str">
        <f>IF(H525="", "", IF(AND(H525&gt;=0.4, F525&gt;= 0.06,G525&gt;= 0.06), "Pass!", "Fail :("))</f>
        <v/>
      </c>
      <c r="J525" s="14" t="str">
        <f t="shared" si="16"/>
        <v/>
      </c>
      <c r="K525" s="14" t="str">
        <f t="shared" si="17"/>
        <v/>
      </c>
      <c r="L525" s="15" t="str">
        <f>IFERROR(IF(AND(H525&gt;=0.4,F525&gt;=0.06,G525&gt;=0.06),"",IF(AND(F525&lt;0.06, G525&gt;=0.06),"Does not meet minimum row standard",IF(AND(G525&lt;0.06, F525&gt;=0.06),"Does not meet minimum run standard",IF(AND(F525&lt;0.06, G525&lt;0.06), "Does not meet minimum standard", "Does not meet minimum average")))), "")</f>
        <v/>
      </c>
    </row>
    <row r="526" spans="6:12" x14ac:dyDescent="0.25">
      <c r="F526" s="18" t="str" cm="1">
        <f t="array" ref="F526">IF(OR(B526="", C526="", D526=""),"",IFERROR(INDEX('Data Tables'!F526:'Data Tables'!I1330, MATCH(1, (B526='Data Tables'!G526:G1330)*(J526='Data Tables'!F526:F1330)*(_xlfn.NUMBERVALUE(D526)&lt;=_xlfn.NUMBERVALUE('Data Tables'!I526:I1330)),0),3), "Error!"))</f>
        <v/>
      </c>
      <c r="G526" s="18" t="str" cm="1">
        <f t="array" ref="G526">IF(OR(B526="",C526="", E526=""),"",IFERROR(INDEX('Data Tables'!A526:D1974,MATCH(1,(B526='Data Tables'!B526:B1974)*(K526='Data Tables'!A526:A1974)*(_xlfn.NUMBERVALUE(E526)&lt;=_xlfn.NUMBERVALUE('Data Tables'!D526:D1974)),0),3),"Error!"))</f>
        <v/>
      </c>
      <c r="H526" s="18" t="str">
        <f>IF(OR(F526="Error!",G526="Error!"),"",IF(OR(B526="",C526="",D526="",E526=""),"",(F526+G526)/2))</f>
        <v/>
      </c>
      <c r="I526" s="14" t="str">
        <f>IF(H526="", "", IF(AND(H526&gt;=0.4, F526&gt;= 0.06,G526&gt;= 0.06), "Pass!", "Fail :("))</f>
        <v/>
      </c>
      <c r="J526" s="14" t="str">
        <f t="shared" si="16"/>
        <v/>
      </c>
      <c r="K526" s="14" t="str">
        <f t="shared" si="17"/>
        <v/>
      </c>
      <c r="L526" s="15" t="str">
        <f>IFERROR(IF(AND(H526&gt;=0.4,F526&gt;=0.06,G526&gt;=0.06),"",IF(AND(F526&lt;0.06, G526&gt;=0.06),"Does not meet minimum row standard",IF(AND(G526&lt;0.06, F526&gt;=0.06),"Does not meet minimum run standard",IF(AND(F526&lt;0.06, G526&lt;0.06), "Does not meet minimum standard", "Does not meet minimum average")))), "")</f>
        <v/>
      </c>
    </row>
    <row r="527" spans="6:12" x14ac:dyDescent="0.25">
      <c r="F527" s="18" t="str" cm="1">
        <f t="array" ref="F527">IF(OR(B527="", C527="", D527=""),"",IFERROR(INDEX('Data Tables'!F527:'Data Tables'!I1331, MATCH(1, (B527='Data Tables'!G527:G1331)*(J527='Data Tables'!F527:F1331)*(_xlfn.NUMBERVALUE(D527)&lt;=_xlfn.NUMBERVALUE('Data Tables'!I527:I1331)),0),3), "Error!"))</f>
        <v/>
      </c>
      <c r="G527" s="18" t="str" cm="1">
        <f t="array" ref="G527">IF(OR(B527="",C527="", E527=""),"",IFERROR(INDEX('Data Tables'!A527:D1975,MATCH(1,(B527='Data Tables'!B527:B1975)*(K527='Data Tables'!A527:A1975)*(_xlfn.NUMBERVALUE(E527)&lt;=_xlfn.NUMBERVALUE('Data Tables'!D527:D1975)),0),3),"Error!"))</f>
        <v/>
      </c>
      <c r="H527" s="18" t="str">
        <f>IF(OR(F527="Error!",G527="Error!"),"",IF(OR(B527="",C527="",D527="",E527=""),"",(F527+G527)/2))</f>
        <v/>
      </c>
      <c r="I527" s="14" t="str">
        <f>IF(H527="", "", IF(AND(H527&gt;=0.4, F527&gt;= 0.06,G527&gt;= 0.06), "Pass!", "Fail :("))</f>
        <v/>
      </c>
      <c r="J527" s="14" t="str">
        <f t="shared" si="16"/>
        <v/>
      </c>
      <c r="K527" s="14" t="str">
        <f t="shared" si="17"/>
        <v/>
      </c>
      <c r="L527" s="15" t="str">
        <f>IFERROR(IF(AND(H527&gt;=0.4,F527&gt;=0.06,G527&gt;=0.06),"",IF(AND(F527&lt;0.06, G527&gt;=0.06),"Does not meet minimum row standard",IF(AND(G527&lt;0.06, F527&gt;=0.06),"Does not meet minimum run standard",IF(AND(F527&lt;0.06, G527&lt;0.06), "Does not meet minimum standard", "Does not meet minimum average")))), "")</f>
        <v/>
      </c>
    </row>
    <row r="528" spans="6:12" x14ac:dyDescent="0.25">
      <c r="F528" s="18" t="str" cm="1">
        <f t="array" ref="F528">IF(OR(B528="", C528="", D528=""),"",IFERROR(INDEX('Data Tables'!F528:'Data Tables'!I1332, MATCH(1, (B528='Data Tables'!G528:G1332)*(J528='Data Tables'!F528:F1332)*(_xlfn.NUMBERVALUE(D528)&lt;=_xlfn.NUMBERVALUE('Data Tables'!I528:I1332)),0),3), "Error!"))</f>
        <v/>
      </c>
      <c r="G528" s="18" t="str" cm="1">
        <f t="array" ref="G528">IF(OR(B528="",C528="", E528=""),"",IFERROR(INDEX('Data Tables'!A528:D1976,MATCH(1,(B528='Data Tables'!B528:B1976)*(K528='Data Tables'!A528:A1976)*(_xlfn.NUMBERVALUE(E528)&lt;=_xlfn.NUMBERVALUE('Data Tables'!D528:D1976)),0),3),"Error!"))</f>
        <v/>
      </c>
      <c r="H528" s="18" t="str">
        <f>IF(OR(F528="Error!",G528="Error!"),"",IF(OR(B528="",C528="",D528="",E528=""),"",(F528+G528)/2))</f>
        <v/>
      </c>
      <c r="I528" s="14" t="str">
        <f>IF(H528="", "", IF(AND(H528&gt;=0.4, F528&gt;= 0.06,G528&gt;= 0.06), "Pass!", "Fail :("))</f>
        <v/>
      </c>
      <c r="J528" s="14" t="str">
        <f t="shared" si="16"/>
        <v/>
      </c>
      <c r="K528" s="14" t="str">
        <f t="shared" si="17"/>
        <v/>
      </c>
      <c r="L528" s="15" t="str">
        <f>IFERROR(IF(AND(H528&gt;=0.4,F528&gt;=0.06,G528&gt;=0.06),"",IF(AND(F528&lt;0.06, G528&gt;=0.06),"Does not meet minimum row standard",IF(AND(G528&lt;0.06, F528&gt;=0.06),"Does not meet minimum run standard",IF(AND(F528&lt;0.06, G528&lt;0.06), "Does not meet minimum standard", "Does not meet minimum average")))), "")</f>
        <v/>
      </c>
    </row>
    <row r="529" spans="6:12" x14ac:dyDescent="0.25">
      <c r="F529" s="18" t="str" cm="1">
        <f t="array" ref="F529">IF(OR(B529="", C529="", D529=""),"",IFERROR(INDEX('Data Tables'!F529:'Data Tables'!I1333, MATCH(1, (B529='Data Tables'!G529:G1333)*(J529='Data Tables'!F529:F1333)*(_xlfn.NUMBERVALUE(D529)&lt;=_xlfn.NUMBERVALUE('Data Tables'!I529:I1333)),0),3), "Error!"))</f>
        <v/>
      </c>
      <c r="G529" s="18" t="str" cm="1">
        <f t="array" ref="G529">IF(OR(B529="",C529="", E529=""),"",IFERROR(INDEX('Data Tables'!A529:D1977,MATCH(1,(B529='Data Tables'!B529:B1977)*(K529='Data Tables'!A529:A1977)*(_xlfn.NUMBERVALUE(E529)&lt;=_xlfn.NUMBERVALUE('Data Tables'!D529:D1977)),0),3),"Error!"))</f>
        <v/>
      </c>
      <c r="H529" s="18" t="str">
        <f>IF(OR(F529="Error!",G529="Error!"),"",IF(OR(B529="",C529="",D529="",E529=""),"",(F529+G529)/2))</f>
        <v/>
      </c>
      <c r="I529" s="14" t="str">
        <f>IF(H529="", "", IF(AND(H529&gt;=0.4, F529&gt;= 0.06,G529&gt;= 0.06), "Pass!", "Fail :("))</f>
        <v/>
      </c>
      <c r="J529" s="14" t="str">
        <f t="shared" si="16"/>
        <v/>
      </c>
      <c r="K529" s="14" t="str">
        <f t="shared" si="17"/>
        <v/>
      </c>
      <c r="L529" s="15" t="str">
        <f>IFERROR(IF(AND(H529&gt;=0.4,F529&gt;=0.06,G529&gt;=0.06),"",IF(AND(F529&lt;0.06, G529&gt;=0.06),"Does not meet minimum row standard",IF(AND(G529&lt;0.06, F529&gt;=0.06),"Does not meet minimum run standard",IF(AND(F529&lt;0.06, G529&lt;0.06), "Does not meet minimum standard", "Does not meet minimum average")))), "")</f>
        <v/>
      </c>
    </row>
    <row r="530" spans="6:12" x14ac:dyDescent="0.25">
      <c r="F530" s="18" t="str" cm="1">
        <f t="array" ref="F530">IF(OR(B530="", C530="", D530=""),"",IFERROR(INDEX('Data Tables'!F530:'Data Tables'!I1334, MATCH(1, (B530='Data Tables'!G530:G1334)*(J530='Data Tables'!F530:F1334)*(_xlfn.NUMBERVALUE(D530)&lt;=_xlfn.NUMBERVALUE('Data Tables'!I530:I1334)),0),3), "Error!"))</f>
        <v/>
      </c>
      <c r="G530" s="18" t="str" cm="1">
        <f t="array" ref="G530">IF(OR(B530="",C530="", E530=""),"",IFERROR(INDEX('Data Tables'!A530:D1978,MATCH(1,(B530='Data Tables'!B530:B1978)*(K530='Data Tables'!A530:A1978)*(_xlfn.NUMBERVALUE(E530)&lt;=_xlfn.NUMBERVALUE('Data Tables'!D530:D1978)),0),3),"Error!"))</f>
        <v/>
      </c>
      <c r="H530" s="18" t="str">
        <f>IF(OR(F530="Error!",G530="Error!"),"",IF(OR(B530="",C530="",D530="",E530=""),"",(F530+G530)/2))</f>
        <v/>
      </c>
      <c r="I530" s="14" t="str">
        <f>IF(H530="", "", IF(AND(H530&gt;=0.4, F530&gt;= 0.06,G530&gt;= 0.06), "Pass!", "Fail :("))</f>
        <v/>
      </c>
      <c r="J530" s="14" t="str">
        <f t="shared" si="16"/>
        <v/>
      </c>
      <c r="K530" s="14" t="str">
        <f t="shared" si="17"/>
        <v/>
      </c>
      <c r="L530" s="15" t="str">
        <f>IFERROR(IF(AND(H530&gt;=0.4,F530&gt;=0.06,G530&gt;=0.06),"",IF(AND(F530&lt;0.06, G530&gt;=0.06),"Does not meet minimum row standard",IF(AND(G530&lt;0.06, F530&gt;=0.06),"Does not meet minimum run standard",IF(AND(F530&lt;0.06, G530&lt;0.06), "Does not meet minimum standard", "Does not meet minimum average")))), "")</f>
        <v/>
      </c>
    </row>
    <row r="531" spans="6:12" x14ac:dyDescent="0.25">
      <c r="F531" s="18" t="str" cm="1">
        <f t="array" ref="F531">IF(OR(B531="", C531="", D531=""),"",IFERROR(INDEX('Data Tables'!F531:'Data Tables'!I1335, MATCH(1, (B531='Data Tables'!G531:G1335)*(J531='Data Tables'!F531:F1335)*(_xlfn.NUMBERVALUE(D531)&lt;=_xlfn.NUMBERVALUE('Data Tables'!I531:I1335)),0),3), "Error!"))</f>
        <v/>
      </c>
      <c r="G531" s="18" t="str" cm="1">
        <f t="array" ref="G531">IF(OR(B531="",C531="", E531=""),"",IFERROR(INDEX('Data Tables'!A531:D1979,MATCH(1,(B531='Data Tables'!B531:B1979)*(K531='Data Tables'!A531:A1979)*(_xlfn.NUMBERVALUE(E531)&lt;=_xlfn.NUMBERVALUE('Data Tables'!D531:D1979)),0),3),"Error!"))</f>
        <v/>
      </c>
      <c r="H531" s="18" t="str">
        <f>IF(OR(F531="Error!",G531="Error!"),"",IF(OR(B531="",C531="",D531="",E531=""),"",(F531+G531)/2))</f>
        <v/>
      </c>
      <c r="I531" s="14" t="str">
        <f>IF(H531="", "", IF(AND(H531&gt;=0.4, F531&gt;= 0.06,G531&gt;= 0.06), "Pass!", "Fail :("))</f>
        <v/>
      </c>
      <c r="J531" s="14" t="str">
        <f t="shared" si="16"/>
        <v/>
      </c>
      <c r="K531" s="14" t="str">
        <f t="shared" si="17"/>
        <v/>
      </c>
      <c r="L531" s="15" t="str">
        <f>IFERROR(IF(AND(H531&gt;=0.4,F531&gt;=0.06,G531&gt;=0.06),"",IF(AND(F531&lt;0.06, G531&gt;=0.06),"Does not meet minimum row standard",IF(AND(G531&lt;0.06, F531&gt;=0.06),"Does not meet minimum run standard",IF(AND(F531&lt;0.06, G531&lt;0.06), "Does not meet minimum standard", "Does not meet minimum average")))), "")</f>
        <v/>
      </c>
    </row>
    <row r="532" spans="6:12" x14ac:dyDescent="0.25">
      <c r="F532" s="18" t="str" cm="1">
        <f t="array" ref="F532">IF(OR(B532="", C532="", D532=""),"",IFERROR(INDEX('Data Tables'!F532:'Data Tables'!I1336, MATCH(1, (B532='Data Tables'!G532:G1336)*(J532='Data Tables'!F532:F1336)*(_xlfn.NUMBERVALUE(D532)&lt;=_xlfn.NUMBERVALUE('Data Tables'!I532:I1336)),0),3), "Error!"))</f>
        <v/>
      </c>
      <c r="G532" s="18" t="str" cm="1">
        <f t="array" ref="G532">IF(OR(B532="",C532="", E532=""),"",IFERROR(INDEX('Data Tables'!A532:D1980,MATCH(1,(B532='Data Tables'!B532:B1980)*(K532='Data Tables'!A532:A1980)*(_xlfn.NUMBERVALUE(E532)&lt;=_xlfn.NUMBERVALUE('Data Tables'!D532:D1980)),0),3),"Error!"))</f>
        <v/>
      </c>
      <c r="H532" s="18" t="str">
        <f>IF(OR(F532="Error!",G532="Error!"),"",IF(OR(B532="",C532="",D532="",E532=""),"",(F532+G532)/2))</f>
        <v/>
      </c>
      <c r="I532" s="14" t="str">
        <f>IF(H532="", "", IF(AND(H532&gt;=0.4, F532&gt;= 0.06,G532&gt;= 0.06), "Pass!", "Fail :("))</f>
        <v/>
      </c>
      <c r="J532" s="14" t="str">
        <f t="shared" si="16"/>
        <v/>
      </c>
      <c r="K532" s="14" t="str">
        <f t="shared" si="17"/>
        <v/>
      </c>
      <c r="L532" s="15" t="str">
        <f>IFERROR(IF(AND(H532&gt;=0.4,F532&gt;=0.06,G532&gt;=0.06),"",IF(AND(F532&lt;0.06, G532&gt;=0.06),"Does not meet minimum row standard",IF(AND(G532&lt;0.06, F532&gt;=0.06),"Does not meet minimum run standard",IF(AND(F532&lt;0.06, G532&lt;0.06), "Does not meet minimum standard", "Does not meet minimum average")))), "")</f>
        <v/>
      </c>
    </row>
    <row r="533" spans="6:12" x14ac:dyDescent="0.25">
      <c r="F533" s="18" t="str" cm="1">
        <f t="array" ref="F533">IF(OR(B533="", C533="", D533=""),"",IFERROR(INDEX('Data Tables'!F533:'Data Tables'!I1337, MATCH(1, (B533='Data Tables'!G533:G1337)*(J533='Data Tables'!F533:F1337)*(_xlfn.NUMBERVALUE(D533)&lt;=_xlfn.NUMBERVALUE('Data Tables'!I533:I1337)),0),3), "Error!"))</f>
        <v/>
      </c>
      <c r="G533" s="18" t="str" cm="1">
        <f t="array" ref="G533">IF(OR(B533="",C533="", E533=""),"",IFERROR(INDEX('Data Tables'!A533:D1981,MATCH(1,(B533='Data Tables'!B533:B1981)*(K533='Data Tables'!A533:A1981)*(_xlfn.NUMBERVALUE(E533)&lt;=_xlfn.NUMBERVALUE('Data Tables'!D533:D1981)),0),3),"Error!"))</f>
        <v/>
      </c>
      <c r="H533" s="18" t="str">
        <f>IF(OR(F533="Error!",G533="Error!"),"",IF(OR(B533="",C533="",D533="",E533=""),"",(F533+G533)/2))</f>
        <v/>
      </c>
      <c r="I533" s="14" t="str">
        <f>IF(H533="", "", IF(AND(H533&gt;=0.4, F533&gt;= 0.06,G533&gt;= 0.06), "Pass!", "Fail :("))</f>
        <v/>
      </c>
      <c r="J533" s="14" t="str">
        <f t="shared" si="16"/>
        <v/>
      </c>
      <c r="K533" s="14" t="str">
        <f t="shared" si="17"/>
        <v/>
      </c>
      <c r="L533" s="15" t="str">
        <f>IFERROR(IF(AND(H533&gt;=0.4,F533&gt;=0.06,G533&gt;=0.06),"",IF(AND(F533&lt;0.06, G533&gt;=0.06),"Does not meet minimum row standard",IF(AND(G533&lt;0.06, F533&gt;=0.06),"Does not meet minimum run standard",IF(AND(F533&lt;0.06, G533&lt;0.06), "Does not meet minimum standard", "Does not meet minimum average")))), "")</f>
        <v/>
      </c>
    </row>
    <row r="534" spans="6:12" x14ac:dyDescent="0.25">
      <c r="F534" s="18" t="str" cm="1">
        <f t="array" ref="F534">IF(OR(B534="", C534="", D534=""),"",IFERROR(INDEX('Data Tables'!F534:'Data Tables'!I1338, MATCH(1, (B534='Data Tables'!G534:G1338)*(J534='Data Tables'!F534:F1338)*(_xlfn.NUMBERVALUE(D534)&lt;=_xlfn.NUMBERVALUE('Data Tables'!I534:I1338)),0),3), "Error!"))</f>
        <v/>
      </c>
      <c r="G534" s="18" t="str" cm="1">
        <f t="array" ref="G534">IF(OR(B534="",C534="", E534=""),"",IFERROR(INDEX('Data Tables'!A534:D1982,MATCH(1,(B534='Data Tables'!B534:B1982)*(K534='Data Tables'!A534:A1982)*(_xlfn.NUMBERVALUE(E534)&lt;=_xlfn.NUMBERVALUE('Data Tables'!D534:D1982)),0),3),"Error!"))</f>
        <v/>
      </c>
      <c r="H534" s="18" t="str">
        <f>IF(OR(F534="Error!",G534="Error!"),"",IF(OR(B534="",C534="",D534="",E534=""),"",(F534+G534)/2))</f>
        <v/>
      </c>
      <c r="I534" s="14" t="str">
        <f>IF(H534="", "", IF(AND(H534&gt;=0.4, F534&gt;= 0.06,G534&gt;= 0.06), "Pass!", "Fail :("))</f>
        <v/>
      </c>
      <c r="J534" s="14" t="str">
        <f t="shared" si="16"/>
        <v/>
      </c>
      <c r="K534" s="14" t="str">
        <f t="shared" si="17"/>
        <v/>
      </c>
      <c r="L534" s="15" t="str">
        <f>IFERROR(IF(AND(H534&gt;=0.4,F534&gt;=0.06,G534&gt;=0.06),"",IF(AND(F534&lt;0.06, G534&gt;=0.06),"Does not meet minimum row standard",IF(AND(G534&lt;0.06, F534&gt;=0.06),"Does not meet minimum run standard",IF(AND(F534&lt;0.06, G534&lt;0.06), "Does not meet minimum standard", "Does not meet minimum average")))), "")</f>
        <v/>
      </c>
    </row>
    <row r="535" spans="6:12" x14ac:dyDescent="0.25">
      <c r="F535" s="18" t="str" cm="1">
        <f t="array" ref="F535">IF(OR(B535="", C535="", D535=""),"",IFERROR(INDEX('Data Tables'!F535:'Data Tables'!I1339, MATCH(1, (B535='Data Tables'!G535:G1339)*(J535='Data Tables'!F535:F1339)*(_xlfn.NUMBERVALUE(D535)&lt;=_xlfn.NUMBERVALUE('Data Tables'!I535:I1339)),0),3), "Error!"))</f>
        <v/>
      </c>
      <c r="G535" s="18" t="str" cm="1">
        <f t="array" ref="G535">IF(OR(B535="",C535="", E535=""),"",IFERROR(INDEX('Data Tables'!A535:D1983,MATCH(1,(B535='Data Tables'!B535:B1983)*(K535='Data Tables'!A535:A1983)*(_xlfn.NUMBERVALUE(E535)&lt;=_xlfn.NUMBERVALUE('Data Tables'!D535:D1983)),0),3),"Error!"))</f>
        <v/>
      </c>
      <c r="H535" s="18" t="str">
        <f>IF(OR(F535="Error!",G535="Error!"),"",IF(OR(B535="",C535="",D535="",E535=""),"",(F535+G535)/2))</f>
        <v/>
      </c>
      <c r="I535" s="14" t="str">
        <f>IF(H535="", "", IF(AND(H535&gt;=0.4, F535&gt;= 0.06,G535&gt;= 0.06), "Pass!", "Fail :("))</f>
        <v/>
      </c>
      <c r="J535" s="14" t="str">
        <f t="shared" si="16"/>
        <v/>
      </c>
      <c r="K535" s="14" t="str">
        <f t="shared" si="17"/>
        <v/>
      </c>
      <c r="L535" s="15" t="str">
        <f>IFERROR(IF(AND(H535&gt;=0.4,F535&gt;=0.06,G535&gt;=0.06),"",IF(AND(F535&lt;0.06, G535&gt;=0.06),"Does not meet minimum row standard",IF(AND(G535&lt;0.06, F535&gt;=0.06),"Does not meet minimum run standard",IF(AND(F535&lt;0.06, G535&lt;0.06), "Does not meet minimum standard", "Does not meet minimum average")))), "")</f>
        <v/>
      </c>
    </row>
    <row r="536" spans="6:12" x14ac:dyDescent="0.25">
      <c r="F536" s="18" t="str" cm="1">
        <f t="array" ref="F536">IF(OR(B536="", C536="", D536=""),"",IFERROR(INDEX('Data Tables'!F536:'Data Tables'!I1340, MATCH(1, (B536='Data Tables'!G536:G1340)*(J536='Data Tables'!F536:F1340)*(_xlfn.NUMBERVALUE(D536)&lt;=_xlfn.NUMBERVALUE('Data Tables'!I536:I1340)),0),3), "Error!"))</f>
        <v/>
      </c>
      <c r="G536" s="18" t="str" cm="1">
        <f t="array" ref="G536">IF(OR(B536="",C536="", E536=""),"",IFERROR(INDEX('Data Tables'!A536:D1984,MATCH(1,(B536='Data Tables'!B536:B1984)*(K536='Data Tables'!A536:A1984)*(_xlfn.NUMBERVALUE(E536)&lt;=_xlfn.NUMBERVALUE('Data Tables'!D536:D1984)),0),3),"Error!"))</f>
        <v/>
      </c>
      <c r="H536" s="18" t="str">
        <f>IF(OR(F536="Error!",G536="Error!"),"",IF(OR(B536="",C536="",D536="",E536=""),"",(F536+G536)/2))</f>
        <v/>
      </c>
      <c r="I536" s="14" t="str">
        <f>IF(H536="", "", IF(AND(H536&gt;=0.4, F536&gt;= 0.06,G536&gt;= 0.06), "Pass!", "Fail :("))</f>
        <v/>
      </c>
      <c r="J536" s="14" t="str">
        <f t="shared" si="16"/>
        <v/>
      </c>
      <c r="K536" s="14" t="str">
        <f t="shared" si="17"/>
        <v/>
      </c>
      <c r="L536" s="15" t="str">
        <f>IFERROR(IF(AND(H536&gt;=0.4,F536&gt;=0.06,G536&gt;=0.06),"",IF(AND(F536&lt;0.06, G536&gt;=0.06),"Does not meet minimum row standard",IF(AND(G536&lt;0.06, F536&gt;=0.06),"Does not meet minimum run standard",IF(AND(F536&lt;0.06, G536&lt;0.06), "Does not meet minimum standard", "Does not meet minimum average")))), "")</f>
        <v/>
      </c>
    </row>
    <row r="537" spans="6:12" x14ac:dyDescent="0.25">
      <c r="F537" s="18" t="str" cm="1">
        <f t="array" ref="F537">IF(OR(B537="", C537="", D537=""),"",IFERROR(INDEX('Data Tables'!F537:'Data Tables'!I1341, MATCH(1, (B537='Data Tables'!G537:G1341)*(J537='Data Tables'!F537:F1341)*(_xlfn.NUMBERVALUE(D537)&lt;=_xlfn.NUMBERVALUE('Data Tables'!I537:I1341)),0),3), "Error!"))</f>
        <v/>
      </c>
      <c r="G537" s="18" t="str" cm="1">
        <f t="array" ref="G537">IF(OR(B537="",C537="", E537=""),"",IFERROR(INDEX('Data Tables'!A537:D1985,MATCH(1,(B537='Data Tables'!B537:B1985)*(K537='Data Tables'!A537:A1985)*(_xlfn.NUMBERVALUE(E537)&lt;=_xlfn.NUMBERVALUE('Data Tables'!D537:D1985)),0),3),"Error!"))</f>
        <v/>
      </c>
      <c r="H537" s="18" t="str">
        <f>IF(OR(F537="Error!",G537="Error!"),"",IF(OR(B537="",C537="",D537="",E537=""),"",(F537+G537)/2))</f>
        <v/>
      </c>
      <c r="I537" s="14" t="str">
        <f>IF(H537="", "", IF(AND(H537&gt;=0.4, F537&gt;= 0.06,G537&gt;= 0.06), "Pass!", "Fail :("))</f>
        <v/>
      </c>
      <c r="J537" s="14" t="str">
        <f t="shared" si="16"/>
        <v/>
      </c>
      <c r="K537" s="14" t="str">
        <f t="shared" si="17"/>
        <v/>
      </c>
      <c r="L537" s="15" t="str">
        <f>IFERROR(IF(AND(H537&gt;=0.4,F537&gt;=0.06,G537&gt;=0.06),"",IF(AND(F537&lt;0.06, G537&gt;=0.06),"Does not meet minimum row standard",IF(AND(G537&lt;0.06, F537&gt;=0.06),"Does not meet minimum run standard",IF(AND(F537&lt;0.06, G537&lt;0.06), "Does not meet minimum standard", "Does not meet minimum average")))), "")</f>
        <v/>
      </c>
    </row>
    <row r="538" spans="6:12" x14ac:dyDescent="0.25">
      <c r="F538" s="18" t="str" cm="1">
        <f t="array" ref="F538">IF(OR(B538="", C538="", D538=""),"",IFERROR(INDEX('Data Tables'!F538:'Data Tables'!I1342, MATCH(1, (B538='Data Tables'!G538:G1342)*(J538='Data Tables'!F538:F1342)*(_xlfn.NUMBERVALUE(D538)&lt;=_xlfn.NUMBERVALUE('Data Tables'!I538:I1342)),0),3), "Error!"))</f>
        <v/>
      </c>
      <c r="G538" s="18" t="str" cm="1">
        <f t="array" ref="G538">IF(OR(B538="",C538="", E538=""),"",IFERROR(INDEX('Data Tables'!A538:D1986,MATCH(1,(B538='Data Tables'!B538:B1986)*(K538='Data Tables'!A538:A1986)*(_xlfn.NUMBERVALUE(E538)&lt;=_xlfn.NUMBERVALUE('Data Tables'!D538:D1986)),0),3),"Error!"))</f>
        <v/>
      </c>
      <c r="H538" s="18" t="str">
        <f>IF(OR(F538="Error!",G538="Error!"),"",IF(OR(B538="",C538="",D538="",E538=""),"",(F538+G538)/2))</f>
        <v/>
      </c>
      <c r="I538" s="14" t="str">
        <f>IF(H538="", "", IF(AND(H538&gt;=0.4, F538&gt;= 0.06,G538&gt;= 0.06), "Pass!", "Fail :("))</f>
        <v/>
      </c>
      <c r="J538" s="14" t="str">
        <f t="shared" si="16"/>
        <v/>
      </c>
      <c r="K538" s="14" t="str">
        <f t="shared" si="17"/>
        <v/>
      </c>
      <c r="L538" s="15" t="str">
        <f>IFERROR(IF(AND(H538&gt;=0.4,F538&gt;=0.06,G538&gt;=0.06),"",IF(AND(F538&lt;0.06, G538&gt;=0.06),"Does not meet minimum row standard",IF(AND(G538&lt;0.06, F538&gt;=0.06),"Does not meet minimum run standard",IF(AND(F538&lt;0.06, G538&lt;0.06), "Does not meet minimum standard", "Does not meet minimum average")))), "")</f>
        <v/>
      </c>
    </row>
    <row r="539" spans="6:12" x14ac:dyDescent="0.25">
      <c r="F539" s="18" t="str" cm="1">
        <f t="array" ref="F539">IF(OR(B539="", C539="", D539=""),"",IFERROR(INDEX('Data Tables'!F539:'Data Tables'!I1343, MATCH(1, (B539='Data Tables'!G539:G1343)*(J539='Data Tables'!F539:F1343)*(_xlfn.NUMBERVALUE(D539)&lt;=_xlfn.NUMBERVALUE('Data Tables'!I539:I1343)),0),3), "Error!"))</f>
        <v/>
      </c>
      <c r="G539" s="18" t="str" cm="1">
        <f t="array" ref="G539">IF(OR(B539="",C539="", E539=""),"",IFERROR(INDEX('Data Tables'!A539:D1987,MATCH(1,(B539='Data Tables'!B539:B1987)*(K539='Data Tables'!A539:A1987)*(_xlfn.NUMBERVALUE(E539)&lt;=_xlfn.NUMBERVALUE('Data Tables'!D539:D1987)),0),3),"Error!"))</f>
        <v/>
      </c>
      <c r="H539" s="18" t="str">
        <f>IF(OR(F539="Error!",G539="Error!"),"",IF(OR(B539="",C539="",D539="",E539=""),"",(F539+G539)/2))</f>
        <v/>
      </c>
      <c r="I539" s="14" t="str">
        <f>IF(H539="", "", IF(AND(H539&gt;=0.4, F539&gt;= 0.06,G539&gt;= 0.06), "Pass!", "Fail :("))</f>
        <v/>
      </c>
      <c r="J539" s="14" t="str">
        <f t="shared" si="16"/>
        <v/>
      </c>
      <c r="K539" s="14" t="str">
        <f t="shared" si="17"/>
        <v/>
      </c>
      <c r="L539" s="15" t="str">
        <f>IFERROR(IF(AND(H539&gt;=0.4,F539&gt;=0.06,G539&gt;=0.06),"",IF(AND(F539&lt;0.06, G539&gt;=0.06),"Does not meet minimum row standard",IF(AND(G539&lt;0.06, F539&gt;=0.06),"Does not meet minimum run standard",IF(AND(F539&lt;0.06, G539&lt;0.06), "Does not meet minimum standard", "Does not meet minimum average")))), "")</f>
        <v/>
      </c>
    </row>
    <row r="540" spans="6:12" x14ac:dyDescent="0.25">
      <c r="F540" s="18" t="str" cm="1">
        <f t="array" ref="F540">IF(OR(B540="", C540="", D540=""),"",IFERROR(INDEX('Data Tables'!F540:'Data Tables'!I1344, MATCH(1, (B540='Data Tables'!G540:G1344)*(J540='Data Tables'!F540:F1344)*(_xlfn.NUMBERVALUE(D540)&lt;=_xlfn.NUMBERVALUE('Data Tables'!I540:I1344)),0),3), "Error!"))</f>
        <v/>
      </c>
      <c r="G540" s="18" t="str" cm="1">
        <f t="array" ref="G540">IF(OR(B540="",C540="", E540=""),"",IFERROR(INDEX('Data Tables'!A540:D1988,MATCH(1,(B540='Data Tables'!B540:B1988)*(K540='Data Tables'!A540:A1988)*(_xlfn.NUMBERVALUE(E540)&lt;=_xlfn.NUMBERVALUE('Data Tables'!D540:D1988)),0),3),"Error!"))</f>
        <v/>
      </c>
      <c r="H540" s="18" t="str">
        <f>IF(OR(F540="Error!",G540="Error!"),"",IF(OR(B540="",C540="",D540="",E540=""),"",(F540+G540)/2))</f>
        <v/>
      </c>
      <c r="I540" s="14" t="str">
        <f>IF(H540="", "", IF(AND(H540&gt;=0.4, F540&gt;= 0.06,G540&gt;= 0.06), "Pass!", "Fail :("))</f>
        <v/>
      </c>
      <c r="J540" s="14" t="str">
        <f t="shared" si="16"/>
        <v/>
      </c>
      <c r="K540" s="14" t="str">
        <f t="shared" si="17"/>
        <v/>
      </c>
      <c r="L540" s="15" t="str">
        <f>IFERROR(IF(AND(H540&gt;=0.4,F540&gt;=0.06,G540&gt;=0.06),"",IF(AND(F540&lt;0.06, G540&gt;=0.06),"Does not meet minimum row standard",IF(AND(G540&lt;0.06, F540&gt;=0.06),"Does not meet minimum run standard",IF(AND(F540&lt;0.06, G540&lt;0.06), "Does not meet minimum standard", "Does not meet minimum average")))), "")</f>
        <v/>
      </c>
    </row>
    <row r="541" spans="6:12" x14ac:dyDescent="0.25">
      <c r="F541" s="18" t="str" cm="1">
        <f t="array" ref="F541">IF(OR(B541="", C541="", D541=""),"",IFERROR(INDEX('Data Tables'!F541:'Data Tables'!I1345, MATCH(1, (B541='Data Tables'!G541:G1345)*(J541='Data Tables'!F541:F1345)*(_xlfn.NUMBERVALUE(D541)&lt;=_xlfn.NUMBERVALUE('Data Tables'!I541:I1345)),0),3), "Error!"))</f>
        <v/>
      </c>
      <c r="G541" s="18" t="str" cm="1">
        <f t="array" ref="G541">IF(OR(B541="",C541="", E541=""),"",IFERROR(INDEX('Data Tables'!A541:D1989,MATCH(1,(B541='Data Tables'!B541:B1989)*(K541='Data Tables'!A541:A1989)*(_xlfn.NUMBERVALUE(E541)&lt;=_xlfn.NUMBERVALUE('Data Tables'!D541:D1989)),0),3),"Error!"))</f>
        <v/>
      </c>
      <c r="H541" s="18" t="str">
        <f>IF(OR(F541="Error!",G541="Error!"),"",IF(OR(B541="",C541="",D541="",E541=""),"",(F541+G541)/2))</f>
        <v/>
      </c>
      <c r="I541" s="14" t="str">
        <f>IF(H541="", "", IF(AND(H541&gt;=0.4, F541&gt;= 0.06,G541&gt;= 0.06), "Pass!", "Fail :("))</f>
        <v/>
      </c>
      <c r="J541" s="14" t="str">
        <f t="shared" si="16"/>
        <v/>
      </c>
      <c r="K541" s="14" t="str">
        <f t="shared" si="17"/>
        <v/>
      </c>
      <c r="L541" s="15" t="str">
        <f>IFERROR(IF(AND(H541&gt;=0.4,F541&gt;=0.06,G541&gt;=0.06),"",IF(AND(F541&lt;0.06, G541&gt;=0.06),"Does not meet minimum row standard",IF(AND(G541&lt;0.06, F541&gt;=0.06),"Does not meet minimum run standard",IF(AND(F541&lt;0.06, G541&lt;0.06), "Does not meet minimum standard", "Does not meet minimum average")))), "")</f>
        <v/>
      </c>
    </row>
    <row r="542" spans="6:12" x14ac:dyDescent="0.25">
      <c r="F542" s="18" t="str" cm="1">
        <f t="array" ref="F542">IF(OR(B542="", C542="", D542=""),"",IFERROR(INDEX('Data Tables'!F542:'Data Tables'!I1346, MATCH(1, (B542='Data Tables'!G542:G1346)*(J542='Data Tables'!F542:F1346)*(_xlfn.NUMBERVALUE(D542)&lt;=_xlfn.NUMBERVALUE('Data Tables'!I542:I1346)),0),3), "Error!"))</f>
        <v/>
      </c>
      <c r="G542" s="18" t="str" cm="1">
        <f t="array" ref="G542">IF(OR(B542="",C542="", E542=""),"",IFERROR(INDEX('Data Tables'!A542:D1990,MATCH(1,(B542='Data Tables'!B542:B1990)*(K542='Data Tables'!A542:A1990)*(_xlfn.NUMBERVALUE(E542)&lt;=_xlfn.NUMBERVALUE('Data Tables'!D542:D1990)),0),3),"Error!"))</f>
        <v/>
      </c>
      <c r="H542" s="18" t="str">
        <f>IF(OR(F542="Error!",G542="Error!"),"",IF(OR(B542="",C542="",D542="",E542=""),"",(F542+G542)/2))</f>
        <v/>
      </c>
      <c r="I542" s="14" t="str">
        <f>IF(H542="", "", IF(AND(H542&gt;=0.4, F542&gt;= 0.06,G542&gt;= 0.06), "Pass!", "Fail :("))</f>
        <v/>
      </c>
      <c r="J542" s="14" t="str">
        <f t="shared" si="16"/>
        <v/>
      </c>
      <c r="K542" s="14" t="str">
        <f t="shared" si="17"/>
        <v/>
      </c>
      <c r="L542" s="15" t="str">
        <f>IFERROR(IF(AND(H542&gt;=0.4,F542&gt;=0.06,G542&gt;=0.06),"",IF(AND(F542&lt;0.06, G542&gt;=0.06),"Does not meet minimum row standard",IF(AND(G542&lt;0.06, F542&gt;=0.06),"Does not meet minimum run standard",IF(AND(F542&lt;0.06, G542&lt;0.06), "Does not meet minimum standard", "Does not meet minimum average")))), "")</f>
        <v/>
      </c>
    </row>
    <row r="543" spans="6:12" x14ac:dyDescent="0.25">
      <c r="F543" s="18" t="str" cm="1">
        <f t="array" ref="F543">IF(OR(B543="", C543="", D543=""),"",IFERROR(INDEX('Data Tables'!F543:'Data Tables'!I1347, MATCH(1, (B543='Data Tables'!G543:G1347)*(J543='Data Tables'!F543:F1347)*(_xlfn.NUMBERVALUE(D543)&lt;=_xlfn.NUMBERVALUE('Data Tables'!I543:I1347)),0),3), "Error!"))</f>
        <v/>
      </c>
      <c r="G543" s="18" t="str" cm="1">
        <f t="array" ref="G543">IF(OR(B543="",C543="", E543=""),"",IFERROR(INDEX('Data Tables'!A543:D1991,MATCH(1,(B543='Data Tables'!B543:B1991)*(K543='Data Tables'!A543:A1991)*(_xlfn.NUMBERVALUE(E543)&lt;=_xlfn.NUMBERVALUE('Data Tables'!D543:D1991)),0),3),"Error!"))</f>
        <v/>
      </c>
      <c r="H543" s="18" t="str">
        <f>IF(OR(F543="Error!",G543="Error!"),"",IF(OR(B543="",C543="",D543="",E543=""),"",(F543+G543)/2))</f>
        <v/>
      </c>
      <c r="I543" s="14" t="str">
        <f>IF(H543="", "", IF(AND(H543&gt;=0.4, F543&gt;= 0.06,G543&gt;= 0.06), "Pass!", "Fail :("))</f>
        <v/>
      </c>
      <c r="J543" s="14" t="str">
        <f t="shared" si="16"/>
        <v/>
      </c>
      <c r="K543" s="14" t="str">
        <f t="shared" si="17"/>
        <v/>
      </c>
      <c r="L543" s="15" t="str">
        <f>IFERROR(IF(AND(H543&gt;=0.4,F543&gt;=0.06,G543&gt;=0.06),"",IF(AND(F543&lt;0.06, G543&gt;=0.06),"Does not meet minimum row standard",IF(AND(G543&lt;0.06, F543&gt;=0.06),"Does not meet minimum run standard",IF(AND(F543&lt;0.06, G543&lt;0.06), "Does not meet minimum standard", "Does not meet minimum average")))), "")</f>
        <v/>
      </c>
    </row>
    <row r="544" spans="6:12" x14ac:dyDescent="0.25">
      <c r="F544" s="18" t="str" cm="1">
        <f t="array" ref="F544">IF(OR(B544="", C544="", D544=""),"",IFERROR(INDEX('Data Tables'!F544:'Data Tables'!I1348, MATCH(1, (B544='Data Tables'!G544:G1348)*(J544='Data Tables'!F544:F1348)*(_xlfn.NUMBERVALUE(D544)&lt;=_xlfn.NUMBERVALUE('Data Tables'!I544:I1348)),0),3), "Error!"))</f>
        <v/>
      </c>
      <c r="G544" s="18" t="str" cm="1">
        <f t="array" ref="G544">IF(OR(B544="",C544="", E544=""),"",IFERROR(INDEX('Data Tables'!A544:D1992,MATCH(1,(B544='Data Tables'!B544:B1992)*(K544='Data Tables'!A544:A1992)*(_xlfn.NUMBERVALUE(E544)&lt;=_xlfn.NUMBERVALUE('Data Tables'!D544:D1992)),0),3),"Error!"))</f>
        <v/>
      </c>
      <c r="H544" s="18" t="str">
        <f>IF(OR(F544="Error!",G544="Error!"),"",IF(OR(B544="",C544="",D544="",E544=""),"",(F544+G544)/2))</f>
        <v/>
      </c>
      <c r="I544" s="14" t="str">
        <f>IF(H544="", "", IF(AND(H544&gt;=0.4, F544&gt;= 0.06,G544&gt;= 0.06), "Pass!", "Fail :("))</f>
        <v/>
      </c>
      <c r="J544" s="14" t="str">
        <f t="shared" si="16"/>
        <v/>
      </c>
      <c r="K544" s="14" t="str">
        <f t="shared" si="17"/>
        <v/>
      </c>
      <c r="L544" s="15" t="str">
        <f>IFERROR(IF(AND(H544&gt;=0.4,F544&gt;=0.06,G544&gt;=0.06),"",IF(AND(F544&lt;0.06, G544&gt;=0.06),"Does not meet minimum row standard",IF(AND(G544&lt;0.06, F544&gt;=0.06),"Does not meet minimum run standard",IF(AND(F544&lt;0.06, G544&lt;0.06), "Does not meet minimum standard", "Does not meet minimum average")))), "")</f>
        <v/>
      </c>
    </row>
    <row r="545" spans="6:12" x14ac:dyDescent="0.25">
      <c r="F545" s="18" t="str" cm="1">
        <f t="array" ref="F545">IF(OR(B545="", C545="", D545=""),"",IFERROR(INDEX('Data Tables'!F545:'Data Tables'!I1349, MATCH(1, (B545='Data Tables'!G545:G1349)*(J545='Data Tables'!F545:F1349)*(_xlfn.NUMBERVALUE(D545)&lt;=_xlfn.NUMBERVALUE('Data Tables'!I545:I1349)),0),3), "Error!"))</f>
        <v/>
      </c>
      <c r="G545" s="18" t="str" cm="1">
        <f t="array" ref="G545">IF(OR(B545="",C545="", E545=""),"",IFERROR(INDEX('Data Tables'!A545:D1993,MATCH(1,(B545='Data Tables'!B545:B1993)*(K545='Data Tables'!A545:A1993)*(_xlfn.NUMBERVALUE(E545)&lt;=_xlfn.NUMBERVALUE('Data Tables'!D545:D1993)),0),3),"Error!"))</f>
        <v/>
      </c>
      <c r="H545" s="18" t="str">
        <f>IF(OR(F545="Error!",G545="Error!"),"",IF(OR(B545="",C545="",D545="",E545=""),"",(F545+G545)/2))</f>
        <v/>
      </c>
      <c r="I545" s="14" t="str">
        <f>IF(H545="", "", IF(AND(H545&gt;=0.4, F545&gt;= 0.06,G545&gt;= 0.06), "Pass!", "Fail :("))</f>
        <v/>
      </c>
      <c r="J545" s="14" t="str">
        <f t="shared" si="16"/>
        <v/>
      </c>
      <c r="K545" s="14" t="str">
        <f t="shared" si="17"/>
        <v/>
      </c>
      <c r="L545" s="15" t="str">
        <f>IFERROR(IF(AND(H545&gt;=0.4,F545&gt;=0.06,G545&gt;=0.06),"",IF(AND(F545&lt;0.06, G545&gt;=0.06),"Does not meet minimum row standard",IF(AND(G545&lt;0.06, F545&gt;=0.06),"Does not meet minimum run standard",IF(AND(F545&lt;0.06, G545&lt;0.06), "Does not meet minimum standard", "Does not meet minimum average")))), "")</f>
        <v/>
      </c>
    </row>
    <row r="546" spans="6:12" x14ac:dyDescent="0.25">
      <c r="F546" s="18" t="str" cm="1">
        <f t="array" ref="F546">IF(OR(B546="", C546="", D546=""),"",IFERROR(INDEX('Data Tables'!F546:'Data Tables'!I1350, MATCH(1, (B546='Data Tables'!G546:G1350)*(J546='Data Tables'!F546:F1350)*(_xlfn.NUMBERVALUE(D546)&lt;=_xlfn.NUMBERVALUE('Data Tables'!I546:I1350)),0),3), "Error!"))</f>
        <v/>
      </c>
      <c r="G546" s="18" t="str" cm="1">
        <f t="array" ref="G546">IF(OR(B546="",C546="", E546=""),"",IFERROR(INDEX('Data Tables'!A546:D1994,MATCH(1,(B546='Data Tables'!B546:B1994)*(K546='Data Tables'!A546:A1994)*(_xlfn.NUMBERVALUE(E546)&lt;=_xlfn.NUMBERVALUE('Data Tables'!D546:D1994)),0),3),"Error!"))</f>
        <v/>
      </c>
      <c r="H546" s="18" t="str">
        <f>IF(OR(F546="Error!",G546="Error!"),"",IF(OR(B546="",C546="",D546="",E546=""),"",(F546+G546)/2))</f>
        <v/>
      </c>
      <c r="I546" s="14" t="str">
        <f>IF(H546="", "", IF(AND(H546&gt;=0.4, F546&gt;= 0.06,G546&gt;= 0.06), "Pass!", "Fail :("))</f>
        <v/>
      </c>
      <c r="J546" s="14" t="str">
        <f t="shared" si="16"/>
        <v/>
      </c>
      <c r="K546" s="14" t="str">
        <f t="shared" si="17"/>
        <v/>
      </c>
      <c r="L546" s="15" t="str">
        <f>IFERROR(IF(AND(H546&gt;=0.4,F546&gt;=0.06,G546&gt;=0.06),"",IF(AND(F546&lt;0.06, G546&gt;=0.06),"Does not meet minimum row standard",IF(AND(G546&lt;0.06, F546&gt;=0.06),"Does not meet minimum run standard",IF(AND(F546&lt;0.06, G546&lt;0.06), "Does not meet minimum standard", "Does not meet minimum average")))), "")</f>
        <v/>
      </c>
    </row>
    <row r="547" spans="6:12" x14ac:dyDescent="0.25">
      <c r="F547" s="18" t="str" cm="1">
        <f t="array" ref="F547">IF(OR(B547="", C547="", D547=""),"",IFERROR(INDEX('Data Tables'!F547:'Data Tables'!I1351, MATCH(1, (B547='Data Tables'!G547:G1351)*(J547='Data Tables'!F547:F1351)*(_xlfn.NUMBERVALUE(D547)&lt;=_xlfn.NUMBERVALUE('Data Tables'!I547:I1351)),0),3), "Error!"))</f>
        <v/>
      </c>
      <c r="G547" s="18" t="str" cm="1">
        <f t="array" ref="G547">IF(OR(B547="",C547="", E547=""),"",IFERROR(INDEX('Data Tables'!A547:D1995,MATCH(1,(B547='Data Tables'!B547:B1995)*(K547='Data Tables'!A547:A1995)*(_xlfn.NUMBERVALUE(E547)&lt;=_xlfn.NUMBERVALUE('Data Tables'!D547:D1995)),0),3),"Error!"))</f>
        <v/>
      </c>
      <c r="H547" s="18" t="str">
        <f>IF(OR(F547="Error!",G547="Error!"),"",IF(OR(B547="",C547="",D547="",E547=""),"",(F547+G547)/2))</f>
        <v/>
      </c>
      <c r="I547" s="14" t="str">
        <f>IF(H547="", "", IF(AND(H547&gt;=0.4, F547&gt;= 0.06,G547&gt;= 0.06), "Pass!", "Fail :("))</f>
        <v/>
      </c>
      <c r="J547" s="14" t="str">
        <f t="shared" si="16"/>
        <v/>
      </c>
      <c r="K547" s="14" t="str">
        <f t="shared" si="17"/>
        <v/>
      </c>
      <c r="L547" s="15" t="str">
        <f>IFERROR(IF(AND(H547&gt;=0.4,F547&gt;=0.06,G547&gt;=0.06),"",IF(AND(F547&lt;0.06, G547&gt;=0.06),"Does not meet minimum row standard",IF(AND(G547&lt;0.06, F547&gt;=0.06),"Does not meet minimum run standard",IF(AND(F547&lt;0.06, G547&lt;0.06), "Does not meet minimum standard", "Does not meet minimum average")))), "")</f>
        <v/>
      </c>
    </row>
    <row r="548" spans="6:12" x14ac:dyDescent="0.25">
      <c r="F548" s="18" t="str" cm="1">
        <f t="array" ref="F548">IF(OR(B548="", C548="", D548=""),"",IFERROR(INDEX('Data Tables'!F548:'Data Tables'!I1352, MATCH(1, (B548='Data Tables'!G548:G1352)*(J548='Data Tables'!F548:F1352)*(_xlfn.NUMBERVALUE(D548)&lt;=_xlfn.NUMBERVALUE('Data Tables'!I548:I1352)),0),3), "Error!"))</f>
        <v/>
      </c>
      <c r="G548" s="18" t="str" cm="1">
        <f t="array" ref="G548">IF(OR(B548="",C548="", E548=""),"",IFERROR(INDEX('Data Tables'!A548:D1996,MATCH(1,(B548='Data Tables'!B548:B1996)*(K548='Data Tables'!A548:A1996)*(_xlfn.NUMBERVALUE(E548)&lt;=_xlfn.NUMBERVALUE('Data Tables'!D548:D1996)),0),3),"Error!"))</f>
        <v/>
      </c>
      <c r="H548" s="18" t="str">
        <f>IF(OR(F548="Error!",G548="Error!"),"",IF(OR(B548="",C548="",D548="",E548=""),"",(F548+G548)/2))</f>
        <v/>
      </c>
      <c r="I548" s="14" t="str">
        <f>IF(H548="", "", IF(AND(H548&gt;=0.4, F548&gt;= 0.06,G548&gt;= 0.06), "Pass!", "Fail :("))</f>
        <v/>
      </c>
      <c r="J548" s="14" t="str">
        <f t="shared" si="16"/>
        <v/>
      </c>
      <c r="K548" s="14" t="str">
        <f t="shared" si="17"/>
        <v/>
      </c>
      <c r="L548" s="15" t="str">
        <f>IFERROR(IF(AND(H548&gt;=0.4,F548&gt;=0.06,G548&gt;=0.06),"",IF(AND(F548&lt;0.06, G548&gt;=0.06),"Does not meet minimum row standard",IF(AND(G548&lt;0.06, F548&gt;=0.06),"Does not meet minimum run standard",IF(AND(F548&lt;0.06, G548&lt;0.06), "Does not meet minimum standard", "Does not meet minimum average")))), "")</f>
        <v/>
      </c>
    </row>
    <row r="549" spans="6:12" x14ac:dyDescent="0.25">
      <c r="F549" s="18" t="str" cm="1">
        <f t="array" ref="F549">IF(OR(B549="", C549="", D549=""),"",IFERROR(INDEX('Data Tables'!F549:'Data Tables'!I1353, MATCH(1, (B549='Data Tables'!G549:G1353)*(J549='Data Tables'!F549:F1353)*(_xlfn.NUMBERVALUE(D549)&lt;=_xlfn.NUMBERVALUE('Data Tables'!I549:I1353)),0),3), "Error!"))</f>
        <v/>
      </c>
      <c r="G549" s="18" t="str" cm="1">
        <f t="array" ref="G549">IF(OR(B549="",C549="", E549=""),"",IFERROR(INDEX('Data Tables'!A549:D1997,MATCH(1,(B549='Data Tables'!B549:B1997)*(K549='Data Tables'!A549:A1997)*(_xlfn.NUMBERVALUE(E549)&lt;=_xlfn.NUMBERVALUE('Data Tables'!D549:D1997)),0),3),"Error!"))</f>
        <v/>
      </c>
      <c r="H549" s="18" t="str">
        <f>IF(OR(F549="Error!",G549="Error!"),"",IF(OR(B549="",C549="",D549="",E549=""),"",(F549+G549)/2))</f>
        <v/>
      </c>
      <c r="I549" s="14" t="str">
        <f>IF(H549="", "", IF(AND(H549&gt;=0.4, F549&gt;= 0.06,G549&gt;= 0.06), "Pass!", "Fail :("))</f>
        <v/>
      </c>
      <c r="J549" s="14" t="str">
        <f t="shared" si="16"/>
        <v/>
      </c>
      <c r="K549" s="14" t="str">
        <f t="shared" si="17"/>
        <v/>
      </c>
      <c r="L549" s="15" t="str">
        <f>IFERROR(IF(AND(H549&gt;=0.4,F549&gt;=0.06,G549&gt;=0.06),"",IF(AND(F549&lt;0.06, G549&gt;=0.06),"Does not meet minimum row standard",IF(AND(G549&lt;0.06, F549&gt;=0.06),"Does not meet minimum run standard",IF(AND(F549&lt;0.06, G549&lt;0.06), "Does not meet minimum standard", "Does not meet minimum average")))), "")</f>
        <v/>
      </c>
    </row>
    <row r="550" spans="6:12" x14ac:dyDescent="0.25">
      <c r="F550" s="18" t="str" cm="1">
        <f t="array" ref="F550">IF(OR(B550="", C550="", D550=""),"",IFERROR(INDEX('Data Tables'!F550:'Data Tables'!I1354, MATCH(1, (B550='Data Tables'!G550:G1354)*(J550='Data Tables'!F550:F1354)*(_xlfn.NUMBERVALUE(D550)&lt;=_xlfn.NUMBERVALUE('Data Tables'!I550:I1354)),0),3), "Error!"))</f>
        <v/>
      </c>
      <c r="G550" s="18" t="str" cm="1">
        <f t="array" ref="G550">IF(OR(B550="",C550="", E550=""),"",IFERROR(INDEX('Data Tables'!A550:D1998,MATCH(1,(B550='Data Tables'!B550:B1998)*(K550='Data Tables'!A550:A1998)*(_xlfn.NUMBERVALUE(E550)&lt;=_xlfn.NUMBERVALUE('Data Tables'!D550:D1998)),0),3),"Error!"))</f>
        <v/>
      </c>
      <c r="H550" s="18" t="str">
        <f>IF(OR(F550="Error!",G550="Error!"),"",IF(OR(B550="",C550="",D550="",E550=""),"",(F550+G550)/2))</f>
        <v/>
      </c>
      <c r="I550" s="14" t="str">
        <f>IF(H550="", "", IF(AND(H550&gt;=0.4, F550&gt;= 0.06,G550&gt;= 0.06), "Pass!", "Fail :("))</f>
        <v/>
      </c>
      <c r="J550" s="14" t="str">
        <f t="shared" si="16"/>
        <v/>
      </c>
      <c r="K550" s="14" t="str">
        <f t="shared" si="17"/>
        <v/>
      </c>
      <c r="L550" s="15" t="str">
        <f>IFERROR(IF(AND(H550&gt;=0.4,F550&gt;=0.06,G550&gt;=0.06),"",IF(AND(F550&lt;0.06, G550&gt;=0.06),"Does not meet minimum row standard",IF(AND(G550&lt;0.06, F550&gt;=0.06),"Does not meet minimum run standard",IF(AND(F550&lt;0.06, G550&lt;0.06), "Does not meet minimum standard", "Does not meet minimum average")))), "")</f>
        <v/>
      </c>
    </row>
    <row r="551" spans="6:12" x14ac:dyDescent="0.25">
      <c r="F551" s="18" t="str" cm="1">
        <f t="array" ref="F551">IF(OR(B551="", C551="", D551=""),"",IFERROR(INDEX('Data Tables'!F551:'Data Tables'!I1355, MATCH(1, (B551='Data Tables'!G551:G1355)*(J551='Data Tables'!F551:F1355)*(_xlfn.NUMBERVALUE(D551)&lt;=_xlfn.NUMBERVALUE('Data Tables'!I551:I1355)),0),3), "Error!"))</f>
        <v/>
      </c>
      <c r="G551" s="18" t="str" cm="1">
        <f t="array" ref="G551">IF(OR(B551="",C551="", E551=""),"",IFERROR(INDEX('Data Tables'!A551:D1999,MATCH(1,(B551='Data Tables'!B551:B1999)*(K551='Data Tables'!A551:A1999)*(_xlfn.NUMBERVALUE(E551)&lt;=_xlfn.NUMBERVALUE('Data Tables'!D551:D1999)),0),3),"Error!"))</f>
        <v/>
      </c>
      <c r="H551" s="18" t="str">
        <f>IF(OR(F551="Error!",G551="Error!"),"",IF(OR(B551="",C551="",D551="",E551=""),"",(F551+G551)/2))</f>
        <v/>
      </c>
      <c r="I551" s="14" t="str">
        <f>IF(H551="", "", IF(AND(H551&gt;=0.4, F551&gt;= 0.06,G551&gt;= 0.06), "Pass!", "Fail :("))</f>
        <v/>
      </c>
      <c r="J551" s="14" t="str">
        <f t="shared" si="16"/>
        <v/>
      </c>
      <c r="K551" s="14" t="str">
        <f t="shared" si="17"/>
        <v/>
      </c>
      <c r="L551" s="15" t="str">
        <f>IFERROR(IF(AND(H551&gt;=0.4,F551&gt;=0.06,G551&gt;=0.06),"",IF(AND(F551&lt;0.06, G551&gt;=0.06),"Does not meet minimum row standard",IF(AND(G551&lt;0.06, F551&gt;=0.06),"Does not meet minimum run standard",IF(AND(F551&lt;0.06, G551&lt;0.06), "Does not meet minimum standard", "Does not meet minimum average")))), "")</f>
        <v/>
      </c>
    </row>
    <row r="552" spans="6:12" x14ac:dyDescent="0.25">
      <c r="F552" s="18" t="str" cm="1">
        <f t="array" ref="F552">IF(OR(B552="", C552="", D552=""),"",IFERROR(INDEX('Data Tables'!F552:'Data Tables'!I1356, MATCH(1, (B552='Data Tables'!G552:G1356)*(J552='Data Tables'!F552:F1356)*(_xlfn.NUMBERVALUE(D552)&lt;=_xlfn.NUMBERVALUE('Data Tables'!I552:I1356)),0),3), "Error!"))</f>
        <v/>
      </c>
      <c r="G552" s="18" t="str" cm="1">
        <f t="array" ref="G552">IF(OR(B552="",C552="", E552=""),"",IFERROR(INDEX('Data Tables'!A552:D2000,MATCH(1,(B552='Data Tables'!B552:B2000)*(K552='Data Tables'!A552:A2000)*(_xlfn.NUMBERVALUE(E552)&lt;=_xlfn.NUMBERVALUE('Data Tables'!D552:D2000)),0),3),"Error!"))</f>
        <v/>
      </c>
      <c r="H552" s="18" t="str">
        <f>IF(OR(F552="Error!",G552="Error!"),"",IF(OR(B552="",C552="",D552="",E552=""),"",(F552+G552)/2))</f>
        <v/>
      </c>
      <c r="I552" s="14" t="str">
        <f>IF(H552="", "", IF(AND(H552&gt;=0.4, F552&gt;= 0.06,G552&gt;= 0.06), "Pass!", "Fail :("))</f>
        <v/>
      </c>
      <c r="J552" s="14" t="str">
        <f t="shared" si="16"/>
        <v/>
      </c>
      <c r="K552" s="14" t="str">
        <f t="shared" si="17"/>
        <v/>
      </c>
      <c r="L552" s="15" t="str">
        <f>IFERROR(IF(AND(H552&gt;=0.4,F552&gt;=0.06,G552&gt;=0.06),"",IF(AND(F552&lt;0.06, G552&gt;=0.06),"Does not meet minimum row standard",IF(AND(G552&lt;0.06, F552&gt;=0.06),"Does not meet minimum run standard",IF(AND(F552&lt;0.06, G552&lt;0.06), "Does not meet minimum standard", "Does not meet minimum average")))), "")</f>
        <v/>
      </c>
    </row>
    <row r="553" spans="6:12" x14ac:dyDescent="0.25">
      <c r="F553" s="18" t="str" cm="1">
        <f t="array" ref="F553">IF(OR(B553="", C553="", D553=""),"",IFERROR(INDEX('Data Tables'!F553:'Data Tables'!I1357, MATCH(1, (B553='Data Tables'!G553:G1357)*(J553='Data Tables'!F553:F1357)*(_xlfn.NUMBERVALUE(D553)&lt;=_xlfn.NUMBERVALUE('Data Tables'!I553:I1357)),0),3), "Error!"))</f>
        <v/>
      </c>
      <c r="G553" s="18" t="str" cm="1">
        <f t="array" ref="G553">IF(OR(B553="",C553="", E553=""),"",IFERROR(INDEX('Data Tables'!A553:D2001,MATCH(1,(B553='Data Tables'!B553:B2001)*(K553='Data Tables'!A553:A2001)*(_xlfn.NUMBERVALUE(E553)&lt;=_xlfn.NUMBERVALUE('Data Tables'!D553:D2001)),0),3),"Error!"))</f>
        <v/>
      </c>
      <c r="H553" s="18" t="str">
        <f>IF(OR(F553="Error!",G553="Error!"),"",IF(OR(B553="",C553="",D553="",E553=""),"",(F553+G553)/2))</f>
        <v/>
      </c>
      <c r="I553" s="14" t="str">
        <f>IF(H553="", "", IF(AND(H553&gt;=0.4, F553&gt;= 0.06,G553&gt;= 0.06), "Pass!", "Fail :("))</f>
        <v/>
      </c>
      <c r="J553" s="14" t="str">
        <f t="shared" si="16"/>
        <v/>
      </c>
      <c r="K553" s="14" t="str">
        <f t="shared" si="17"/>
        <v/>
      </c>
      <c r="L553" s="15" t="str">
        <f>IFERROR(IF(AND(H553&gt;=0.4,F553&gt;=0.06,G553&gt;=0.06),"",IF(AND(F553&lt;0.06, G553&gt;=0.06),"Does not meet minimum row standard",IF(AND(G553&lt;0.06, F553&gt;=0.06),"Does not meet minimum run standard",IF(AND(F553&lt;0.06, G553&lt;0.06), "Does not meet minimum standard", "Does not meet minimum average")))), "")</f>
        <v/>
      </c>
    </row>
    <row r="554" spans="6:12" x14ac:dyDescent="0.25">
      <c r="F554" s="18" t="str" cm="1">
        <f t="array" ref="F554">IF(OR(B554="", C554="", D554=""),"",IFERROR(INDEX('Data Tables'!F554:'Data Tables'!I1358, MATCH(1, (B554='Data Tables'!G554:G1358)*(J554='Data Tables'!F554:F1358)*(_xlfn.NUMBERVALUE(D554)&lt;=_xlfn.NUMBERVALUE('Data Tables'!I554:I1358)),0),3), "Error!"))</f>
        <v/>
      </c>
      <c r="G554" s="18" t="str" cm="1">
        <f t="array" ref="G554">IF(OR(B554="",C554="", E554=""),"",IFERROR(INDEX('Data Tables'!A554:D2002,MATCH(1,(B554='Data Tables'!B554:B2002)*(K554='Data Tables'!A554:A2002)*(_xlfn.NUMBERVALUE(E554)&lt;=_xlfn.NUMBERVALUE('Data Tables'!D554:D2002)),0),3),"Error!"))</f>
        <v/>
      </c>
      <c r="H554" s="18" t="str">
        <f>IF(OR(F554="Error!",G554="Error!"),"",IF(OR(B554="",C554="",D554="",E554=""),"",(F554+G554)/2))</f>
        <v/>
      </c>
      <c r="I554" s="14" t="str">
        <f>IF(H554="", "", IF(AND(H554&gt;=0.4, F554&gt;= 0.06,G554&gt;= 0.06), "Pass!", "Fail :("))</f>
        <v/>
      </c>
      <c r="J554" s="14" t="str">
        <f t="shared" si="16"/>
        <v/>
      </c>
      <c r="K554" s="14" t="str">
        <f t="shared" si="17"/>
        <v/>
      </c>
      <c r="L554" s="15" t="str">
        <f>IFERROR(IF(AND(H554&gt;=0.4,F554&gt;=0.06,G554&gt;=0.06),"",IF(AND(F554&lt;0.06, G554&gt;=0.06),"Does not meet minimum row standard",IF(AND(G554&lt;0.06, F554&gt;=0.06),"Does not meet minimum run standard",IF(AND(F554&lt;0.06, G554&lt;0.06), "Does not meet minimum standard", "Does not meet minimum average")))), "")</f>
        <v/>
      </c>
    </row>
    <row r="555" spans="6:12" x14ac:dyDescent="0.25">
      <c r="F555" s="18" t="str" cm="1">
        <f t="array" ref="F555">IF(OR(B555="", C555="", D555=""),"",IFERROR(INDEX('Data Tables'!F555:'Data Tables'!I1359, MATCH(1, (B555='Data Tables'!G555:G1359)*(J555='Data Tables'!F555:F1359)*(_xlfn.NUMBERVALUE(D555)&lt;=_xlfn.NUMBERVALUE('Data Tables'!I555:I1359)),0),3), "Error!"))</f>
        <v/>
      </c>
      <c r="G555" s="18" t="str" cm="1">
        <f t="array" ref="G555">IF(OR(B555="",C555="", E555=""),"",IFERROR(INDEX('Data Tables'!A555:D2003,MATCH(1,(B555='Data Tables'!B555:B2003)*(K555='Data Tables'!A555:A2003)*(_xlfn.NUMBERVALUE(E555)&lt;=_xlfn.NUMBERVALUE('Data Tables'!D555:D2003)),0),3),"Error!"))</f>
        <v/>
      </c>
      <c r="H555" s="18" t="str">
        <f>IF(OR(F555="Error!",G555="Error!"),"",IF(OR(B555="",C555="",D555="",E555=""),"",(F555+G555)/2))</f>
        <v/>
      </c>
      <c r="I555" s="14" t="str">
        <f>IF(H555="", "", IF(AND(H555&gt;=0.4, F555&gt;= 0.06,G555&gt;= 0.06), "Pass!", "Fail :("))</f>
        <v/>
      </c>
      <c r="J555" s="14" t="str">
        <f t="shared" si="16"/>
        <v/>
      </c>
      <c r="K555" s="14" t="str">
        <f t="shared" si="17"/>
        <v/>
      </c>
      <c r="L555" s="15" t="str">
        <f>IFERROR(IF(AND(H555&gt;=0.4,F555&gt;=0.06,G555&gt;=0.06),"",IF(AND(F555&lt;0.06, G555&gt;=0.06),"Does not meet minimum row standard",IF(AND(G555&lt;0.06, F555&gt;=0.06),"Does not meet minimum run standard",IF(AND(F555&lt;0.06, G555&lt;0.06), "Does not meet minimum standard", "Does not meet minimum average")))), "")</f>
        <v/>
      </c>
    </row>
    <row r="556" spans="6:12" x14ac:dyDescent="0.25">
      <c r="F556" s="18" t="str" cm="1">
        <f t="array" ref="F556">IF(OR(B556="", C556="", D556=""),"",IFERROR(INDEX('Data Tables'!F556:'Data Tables'!I1360, MATCH(1, (B556='Data Tables'!G556:G1360)*(J556='Data Tables'!F556:F1360)*(_xlfn.NUMBERVALUE(D556)&lt;=_xlfn.NUMBERVALUE('Data Tables'!I556:I1360)),0),3), "Error!"))</f>
        <v/>
      </c>
      <c r="G556" s="18" t="str" cm="1">
        <f t="array" ref="G556">IF(OR(B556="",C556="", E556=""),"",IFERROR(INDEX('Data Tables'!A556:D2004,MATCH(1,(B556='Data Tables'!B556:B2004)*(K556='Data Tables'!A556:A2004)*(_xlfn.NUMBERVALUE(E556)&lt;=_xlfn.NUMBERVALUE('Data Tables'!D556:D2004)),0),3),"Error!"))</f>
        <v/>
      </c>
      <c r="H556" s="18" t="str">
        <f>IF(OR(F556="Error!",G556="Error!"),"",IF(OR(B556="",C556="",D556="",E556=""),"",(F556+G556)/2))</f>
        <v/>
      </c>
      <c r="I556" s="14" t="str">
        <f>IF(H556="", "", IF(AND(H556&gt;=0.4, F556&gt;= 0.06,G556&gt;= 0.06), "Pass!", "Fail :("))</f>
        <v/>
      </c>
      <c r="J556" s="14" t="str">
        <f t="shared" si="16"/>
        <v/>
      </c>
      <c r="K556" s="14" t="str">
        <f t="shared" si="17"/>
        <v/>
      </c>
      <c r="L556" s="15" t="str">
        <f>IFERROR(IF(AND(H556&gt;=0.4,F556&gt;=0.06,G556&gt;=0.06),"",IF(AND(F556&lt;0.06, G556&gt;=0.06),"Does not meet minimum row standard",IF(AND(G556&lt;0.06, F556&gt;=0.06),"Does not meet minimum run standard",IF(AND(F556&lt;0.06, G556&lt;0.06), "Does not meet minimum standard", "Does not meet minimum average")))), "")</f>
        <v/>
      </c>
    </row>
    <row r="557" spans="6:12" x14ac:dyDescent="0.25">
      <c r="F557" s="18" t="str" cm="1">
        <f t="array" ref="F557">IF(OR(B557="", C557="", D557=""),"",IFERROR(INDEX('Data Tables'!F557:'Data Tables'!I1361, MATCH(1, (B557='Data Tables'!G557:G1361)*(J557='Data Tables'!F557:F1361)*(_xlfn.NUMBERVALUE(D557)&lt;=_xlfn.NUMBERVALUE('Data Tables'!I557:I1361)),0),3), "Error!"))</f>
        <v/>
      </c>
      <c r="G557" s="18" t="str" cm="1">
        <f t="array" ref="G557">IF(OR(B557="",C557="", E557=""),"",IFERROR(INDEX('Data Tables'!A557:D2005,MATCH(1,(B557='Data Tables'!B557:B2005)*(K557='Data Tables'!A557:A2005)*(_xlfn.NUMBERVALUE(E557)&lt;=_xlfn.NUMBERVALUE('Data Tables'!D557:D2005)),0),3),"Error!"))</f>
        <v/>
      </c>
      <c r="H557" s="18" t="str">
        <f>IF(OR(F557="Error!",G557="Error!"),"",IF(OR(B557="",C557="",D557="",E557=""),"",(F557+G557)/2))</f>
        <v/>
      </c>
      <c r="I557" s="14" t="str">
        <f>IF(H557="", "", IF(AND(H557&gt;=0.4, F557&gt;= 0.06,G557&gt;= 0.06), "Pass!", "Fail :("))</f>
        <v/>
      </c>
      <c r="J557" s="14" t="str">
        <f t="shared" si="16"/>
        <v/>
      </c>
      <c r="K557" s="14" t="str">
        <f t="shared" si="17"/>
        <v/>
      </c>
      <c r="L557" s="15" t="str">
        <f>IFERROR(IF(AND(H557&gt;=0.4,F557&gt;=0.06,G557&gt;=0.06),"",IF(AND(F557&lt;0.06, G557&gt;=0.06),"Does not meet minimum row standard",IF(AND(G557&lt;0.06, F557&gt;=0.06),"Does not meet minimum run standard",IF(AND(F557&lt;0.06, G557&lt;0.06), "Does not meet minimum standard", "Does not meet minimum average")))), "")</f>
        <v/>
      </c>
    </row>
    <row r="558" spans="6:12" x14ac:dyDescent="0.25">
      <c r="F558" s="18" t="str" cm="1">
        <f t="array" ref="F558">IF(OR(B558="", C558="", D558=""),"",IFERROR(INDEX('Data Tables'!F558:'Data Tables'!I1362, MATCH(1, (B558='Data Tables'!G558:G1362)*(J558='Data Tables'!F558:F1362)*(_xlfn.NUMBERVALUE(D558)&lt;=_xlfn.NUMBERVALUE('Data Tables'!I558:I1362)),0),3), "Error!"))</f>
        <v/>
      </c>
      <c r="G558" s="18" t="str" cm="1">
        <f t="array" ref="G558">IF(OR(B558="",C558="", E558=""),"",IFERROR(INDEX('Data Tables'!A558:D2006,MATCH(1,(B558='Data Tables'!B558:B2006)*(K558='Data Tables'!A558:A2006)*(_xlfn.NUMBERVALUE(E558)&lt;=_xlfn.NUMBERVALUE('Data Tables'!D558:D2006)),0),3),"Error!"))</f>
        <v/>
      </c>
      <c r="H558" s="18" t="str">
        <f>IF(OR(F558="Error!",G558="Error!"),"",IF(OR(B558="",C558="",D558="",E558=""),"",(F558+G558)/2))</f>
        <v/>
      </c>
      <c r="I558" s="14" t="str">
        <f>IF(H558="", "", IF(AND(H558&gt;=0.4, F558&gt;= 0.06,G558&gt;= 0.06), "Pass!", "Fail :("))</f>
        <v/>
      </c>
      <c r="J558" s="14" t="str">
        <f t="shared" si="16"/>
        <v/>
      </c>
      <c r="K558" s="14" t="str">
        <f t="shared" si="17"/>
        <v/>
      </c>
      <c r="L558" s="15" t="str">
        <f>IFERROR(IF(AND(H558&gt;=0.4,F558&gt;=0.06,G558&gt;=0.06),"",IF(AND(F558&lt;0.06, G558&gt;=0.06),"Does not meet minimum row standard",IF(AND(G558&lt;0.06, F558&gt;=0.06),"Does not meet minimum run standard",IF(AND(F558&lt;0.06, G558&lt;0.06), "Does not meet minimum standard", "Does not meet minimum average")))), "")</f>
        <v/>
      </c>
    </row>
    <row r="559" spans="6:12" x14ac:dyDescent="0.25">
      <c r="F559" s="18" t="str" cm="1">
        <f t="array" ref="F559">IF(OR(B559="", C559="", D559=""),"",IFERROR(INDEX('Data Tables'!F559:'Data Tables'!I1363, MATCH(1, (B559='Data Tables'!G559:G1363)*(J559='Data Tables'!F559:F1363)*(_xlfn.NUMBERVALUE(D559)&lt;=_xlfn.NUMBERVALUE('Data Tables'!I559:I1363)),0),3), "Error!"))</f>
        <v/>
      </c>
      <c r="G559" s="18" t="str" cm="1">
        <f t="array" ref="G559">IF(OR(B559="",C559="", E559=""),"",IFERROR(INDEX('Data Tables'!A559:D2007,MATCH(1,(B559='Data Tables'!B559:B2007)*(K559='Data Tables'!A559:A2007)*(_xlfn.NUMBERVALUE(E559)&lt;=_xlfn.NUMBERVALUE('Data Tables'!D559:D2007)),0),3),"Error!"))</f>
        <v/>
      </c>
      <c r="H559" s="18" t="str">
        <f>IF(OR(F559="Error!",G559="Error!"),"",IF(OR(B559="",C559="",D559="",E559=""),"",(F559+G559)/2))</f>
        <v/>
      </c>
      <c r="I559" s="14" t="str">
        <f>IF(H559="", "", IF(AND(H559&gt;=0.4, F559&gt;= 0.06,G559&gt;= 0.06), "Pass!", "Fail :("))</f>
        <v/>
      </c>
      <c r="J559" s="14" t="str">
        <f t="shared" si="16"/>
        <v/>
      </c>
      <c r="K559" s="14" t="str">
        <f t="shared" si="17"/>
        <v/>
      </c>
      <c r="L559" s="15" t="str">
        <f>IFERROR(IF(AND(H559&gt;=0.4,F559&gt;=0.06,G559&gt;=0.06),"",IF(AND(F559&lt;0.06, G559&gt;=0.06),"Does not meet minimum row standard",IF(AND(G559&lt;0.06, F559&gt;=0.06),"Does not meet minimum run standard",IF(AND(F559&lt;0.06, G559&lt;0.06), "Does not meet minimum standard", "Does not meet minimum average")))), "")</f>
        <v/>
      </c>
    </row>
    <row r="560" spans="6:12" x14ac:dyDescent="0.25">
      <c r="F560" s="18" t="str" cm="1">
        <f t="array" ref="F560">IF(OR(B560="", C560="", D560=""),"",IFERROR(INDEX('Data Tables'!F560:'Data Tables'!I1364, MATCH(1, (B560='Data Tables'!G560:G1364)*(J560='Data Tables'!F560:F1364)*(_xlfn.NUMBERVALUE(D560)&lt;=_xlfn.NUMBERVALUE('Data Tables'!I560:I1364)),0),3), "Error!"))</f>
        <v/>
      </c>
      <c r="G560" s="18" t="str" cm="1">
        <f t="array" ref="G560">IF(OR(B560="",C560="", E560=""),"",IFERROR(INDEX('Data Tables'!A560:D2008,MATCH(1,(B560='Data Tables'!B560:B2008)*(K560='Data Tables'!A560:A2008)*(_xlfn.NUMBERVALUE(E560)&lt;=_xlfn.NUMBERVALUE('Data Tables'!D560:D2008)),0),3),"Error!"))</f>
        <v/>
      </c>
      <c r="H560" s="18" t="str">
        <f>IF(OR(F560="Error!",G560="Error!"),"",IF(OR(B560="",C560="",D560="",E560=""),"",(F560+G560)/2))</f>
        <v/>
      </c>
      <c r="I560" s="14" t="str">
        <f>IF(H560="", "", IF(AND(H560&gt;=0.4, F560&gt;= 0.06,G560&gt;= 0.06), "Pass!", "Fail :("))</f>
        <v/>
      </c>
      <c r="J560" s="14" t="str">
        <f t="shared" si="16"/>
        <v/>
      </c>
      <c r="K560" s="14" t="str">
        <f t="shared" si="17"/>
        <v/>
      </c>
      <c r="L560" s="15" t="str">
        <f>IFERROR(IF(AND(H560&gt;=0.4,F560&gt;=0.06,G560&gt;=0.06),"",IF(AND(F560&lt;0.06, G560&gt;=0.06),"Does not meet minimum row standard",IF(AND(G560&lt;0.06, F560&gt;=0.06),"Does not meet minimum run standard",IF(AND(F560&lt;0.06, G560&lt;0.06), "Does not meet minimum standard", "Does not meet minimum average")))), "")</f>
        <v/>
      </c>
    </row>
    <row r="561" spans="6:12" x14ac:dyDescent="0.25">
      <c r="F561" s="18" t="str" cm="1">
        <f t="array" ref="F561">IF(OR(B561="", C561="", D561=""),"",IFERROR(INDEX('Data Tables'!F561:'Data Tables'!I1365, MATCH(1, (B561='Data Tables'!G561:G1365)*(J561='Data Tables'!F561:F1365)*(_xlfn.NUMBERVALUE(D561)&lt;=_xlfn.NUMBERVALUE('Data Tables'!I561:I1365)),0),3), "Error!"))</f>
        <v/>
      </c>
      <c r="G561" s="18" t="str" cm="1">
        <f t="array" ref="G561">IF(OR(B561="",C561="", E561=""),"",IFERROR(INDEX('Data Tables'!A561:D2009,MATCH(1,(B561='Data Tables'!B561:B2009)*(K561='Data Tables'!A561:A2009)*(_xlfn.NUMBERVALUE(E561)&lt;=_xlfn.NUMBERVALUE('Data Tables'!D561:D2009)),0),3),"Error!"))</f>
        <v/>
      </c>
      <c r="H561" s="18" t="str">
        <f>IF(OR(F561="Error!",G561="Error!"),"",IF(OR(B561="",C561="",D561="",E561=""),"",(F561+G561)/2))</f>
        <v/>
      </c>
      <c r="I561" s="14" t="str">
        <f>IF(H561="", "", IF(AND(H561&gt;=0.4, F561&gt;= 0.06,G561&gt;= 0.06), "Pass!", "Fail :("))</f>
        <v/>
      </c>
      <c r="J561" s="14" t="str">
        <f t="shared" si="16"/>
        <v/>
      </c>
      <c r="K561" s="14" t="str">
        <f t="shared" si="17"/>
        <v/>
      </c>
      <c r="L561" s="15" t="str">
        <f>IFERROR(IF(AND(H561&gt;=0.4,F561&gt;=0.06,G561&gt;=0.06),"",IF(AND(F561&lt;0.06, G561&gt;=0.06),"Does not meet minimum row standard",IF(AND(G561&lt;0.06, F561&gt;=0.06),"Does not meet minimum run standard",IF(AND(F561&lt;0.06, G561&lt;0.06), "Does not meet minimum standard", "Does not meet minimum average")))), "")</f>
        <v/>
      </c>
    </row>
    <row r="562" spans="6:12" x14ac:dyDescent="0.25">
      <c r="F562" s="18" t="str" cm="1">
        <f t="array" ref="F562">IF(OR(B562="", C562="", D562=""),"",IFERROR(INDEX('Data Tables'!F562:'Data Tables'!I1366, MATCH(1, (B562='Data Tables'!G562:G1366)*(J562='Data Tables'!F562:F1366)*(_xlfn.NUMBERVALUE(D562)&lt;=_xlfn.NUMBERVALUE('Data Tables'!I562:I1366)),0),3), "Error!"))</f>
        <v/>
      </c>
      <c r="G562" s="18" t="str" cm="1">
        <f t="array" ref="G562">IF(OR(B562="",C562="", E562=""),"",IFERROR(INDEX('Data Tables'!A562:D2010,MATCH(1,(B562='Data Tables'!B562:B2010)*(K562='Data Tables'!A562:A2010)*(_xlfn.NUMBERVALUE(E562)&lt;=_xlfn.NUMBERVALUE('Data Tables'!D562:D2010)),0),3),"Error!"))</f>
        <v/>
      </c>
      <c r="H562" s="18" t="str">
        <f>IF(OR(F562="Error!",G562="Error!"),"",IF(OR(B562="",C562="",D562="",E562=""),"",(F562+G562)/2))</f>
        <v/>
      </c>
      <c r="I562" s="14" t="str">
        <f>IF(H562="", "", IF(AND(H562&gt;=0.4, F562&gt;= 0.06,G562&gt;= 0.06), "Pass!", "Fail :("))</f>
        <v/>
      </c>
      <c r="J562" s="14" t="str">
        <f t="shared" si="16"/>
        <v/>
      </c>
      <c r="K562" s="14" t="str">
        <f t="shared" si="17"/>
        <v/>
      </c>
      <c r="L562" s="15" t="str">
        <f>IFERROR(IF(AND(H562&gt;=0.4,F562&gt;=0.06,G562&gt;=0.06),"",IF(AND(F562&lt;0.06, G562&gt;=0.06),"Does not meet minimum row standard",IF(AND(G562&lt;0.06, F562&gt;=0.06),"Does not meet minimum run standard",IF(AND(F562&lt;0.06, G562&lt;0.06), "Does not meet minimum standard", "Does not meet minimum average")))), "")</f>
        <v/>
      </c>
    </row>
    <row r="563" spans="6:12" x14ac:dyDescent="0.25">
      <c r="F563" s="18" t="str" cm="1">
        <f t="array" ref="F563">IF(OR(B563="", C563="", D563=""),"",IFERROR(INDEX('Data Tables'!F563:'Data Tables'!I1367, MATCH(1, (B563='Data Tables'!G563:G1367)*(J563='Data Tables'!F563:F1367)*(_xlfn.NUMBERVALUE(D563)&lt;=_xlfn.NUMBERVALUE('Data Tables'!I563:I1367)),0),3), "Error!"))</f>
        <v/>
      </c>
      <c r="G563" s="18" t="str" cm="1">
        <f t="array" ref="G563">IF(OR(B563="",C563="", E563=""),"",IFERROR(INDEX('Data Tables'!A563:D2011,MATCH(1,(B563='Data Tables'!B563:B2011)*(K563='Data Tables'!A563:A2011)*(_xlfn.NUMBERVALUE(E563)&lt;=_xlfn.NUMBERVALUE('Data Tables'!D563:D2011)),0),3),"Error!"))</f>
        <v/>
      </c>
      <c r="H563" s="18" t="str">
        <f>IF(OR(F563="Error!",G563="Error!"),"",IF(OR(B563="",C563="",D563="",E563=""),"",(F563+G563)/2))</f>
        <v/>
      </c>
      <c r="I563" s="14" t="str">
        <f>IF(H563="", "", IF(AND(H563&gt;=0.4, F563&gt;= 0.06,G563&gt;= 0.06), "Pass!", "Fail :("))</f>
        <v/>
      </c>
      <c r="J563" s="14" t="str">
        <f t="shared" si="16"/>
        <v/>
      </c>
      <c r="K563" s="14" t="str">
        <f t="shared" si="17"/>
        <v/>
      </c>
      <c r="L563" s="15" t="str">
        <f>IFERROR(IF(AND(H563&gt;=0.4,F563&gt;=0.06,G563&gt;=0.06),"",IF(AND(F563&lt;0.06, G563&gt;=0.06),"Does not meet minimum row standard",IF(AND(G563&lt;0.06, F563&gt;=0.06),"Does not meet minimum run standard",IF(AND(F563&lt;0.06, G563&lt;0.06), "Does not meet minimum standard", "Does not meet minimum average")))), "")</f>
        <v/>
      </c>
    </row>
    <row r="564" spans="6:12" x14ac:dyDescent="0.25">
      <c r="F564" s="18" t="str" cm="1">
        <f t="array" ref="F564">IF(OR(B564="", C564="", D564=""),"",IFERROR(INDEX('Data Tables'!F564:'Data Tables'!I1368, MATCH(1, (B564='Data Tables'!G564:G1368)*(J564='Data Tables'!F564:F1368)*(_xlfn.NUMBERVALUE(D564)&lt;=_xlfn.NUMBERVALUE('Data Tables'!I564:I1368)),0),3), "Error!"))</f>
        <v/>
      </c>
      <c r="G564" s="18" t="str" cm="1">
        <f t="array" ref="G564">IF(OR(B564="",C564="", E564=""),"",IFERROR(INDEX('Data Tables'!A564:D2012,MATCH(1,(B564='Data Tables'!B564:B2012)*(K564='Data Tables'!A564:A2012)*(_xlfn.NUMBERVALUE(E564)&lt;=_xlfn.NUMBERVALUE('Data Tables'!D564:D2012)),0),3),"Error!"))</f>
        <v/>
      </c>
      <c r="H564" s="18" t="str">
        <f>IF(OR(F564="Error!",G564="Error!"),"",IF(OR(B564="",C564="",D564="",E564=""),"",(F564+G564)/2))</f>
        <v/>
      </c>
      <c r="I564" s="14" t="str">
        <f>IF(H564="", "", IF(AND(H564&gt;=0.4, F564&gt;= 0.06,G564&gt;= 0.06), "Pass!", "Fail :("))</f>
        <v/>
      </c>
      <c r="J564" s="14" t="str">
        <f t="shared" si="16"/>
        <v/>
      </c>
      <c r="K564" s="14" t="str">
        <f t="shared" si="17"/>
        <v/>
      </c>
      <c r="L564" s="15" t="str">
        <f>IFERROR(IF(AND(H564&gt;=0.4,F564&gt;=0.06,G564&gt;=0.06),"",IF(AND(F564&lt;0.06, G564&gt;=0.06),"Does not meet minimum row standard",IF(AND(G564&lt;0.06, F564&gt;=0.06),"Does not meet minimum run standard",IF(AND(F564&lt;0.06, G564&lt;0.06), "Does not meet minimum standard", "Does not meet minimum average")))), "")</f>
        <v/>
      </c>
    </row>
    <row r="565" spans="6:12" x14ac:dyDescent="0.25">
      <c r="F565" s="18" t="str" cm="1">
        <f t="array" ref="F565">IF(OR(B565="", C565="", D565=""),"",IFERROR(INDEX('Data Tables'!F565:'Data Tables'!I1369, MATCH(1, (B565='Data Tables'!G565:G1369)*(J565='Data Tables'!F565:F1369)*(_xlfn.NUMBERVALUE(D565)&lt;=_xlfn.NUMBERVALUE('Data Tables'!I565:I1369)),0),3), "Error!"))</f>
        <v/>
      </c>
      <c r="G565" s="18" t="str" cm="1">
        <f t="array" ref="G565">IF(OR(B565="",C565="", E565=""),"",IFERROR(INDEX('Data Tables'!A565:D2013,MATCH(1,(B565='Data Tables'!B565:B2013)*(K565='Data Tables'!A565:A2013)*(_xlfn.NUMBERVALUE(E565)&lt;=_xlfn.NUMBERVALUE('Data Tables'!D565:D2013)),0),3),"Error!"))</f>
        <v/>
      </c>
      <c r="H565" s="18" t="str">
        <f>IF(OR(F565="Error!",G565="Error!"),"",IF(OR(B565="",C565="",D565="",E565=""),"",(F565+G565)/2))</f>
        <v/>
      </c>
      <c r="I565" s="14" t="str">
        <f>IF(H565="", "", IF(AND(H565&gt;=0.4, F565&gt;= 0.06,G565&gt;= 0.06), "Pass!", "Fail :("))</f>
        <v/>
      </c>
      <c r="J565" s="14" t="str">
        <f t="shared" si="16"/>
        <v/>
      </c>
      <c r="K565" s="14" t="str">
        <f t="shared" si="17"/>
        <v/>
      </c>
      <c r="L565" s="15" t="str">
        <f>IFERROR(IF(AND(H565&gt;=0.4,F565&gt;=0.06,G565&gt;=0.06),"",IF(AND(F565&lt;0.06, G565&gt;=0.06),"Does not meet minimum row standard",IF(AND(G565&lt;0.06, F565&gt;=0.06),"Does not meet minimum run standard",IF(AND(F565&lt;0.06, G565&lt;0.06), "Does not meet minimum standard", "Does not meet minimum average")))), "")</f>
        <v/>
      </c>
    </row>
    <row r="566" spans="6:12" x14ac:dyDescent="0.25">
      <c r="F566" s="18" t="str" cm="1">
        <f t="array" ref="F566">IF(OR(B566="", C566="", D566=""),"",IFERROR(INDEX('Data Tables'!F566:'Data Tables'!I1370, MATCH(1, (B566='Data Tables'!G566:G1370)*(J566='Data Tables'!F566:F1370)*(_xlfn.NUMBERVALUE(D566)&lt;=_xlfn.NUMBERVALUE('Data Tables'!I566:I1370)),0),3), "Error!"))</f>
        <v/>
      </c>
      <c r="G566" s="18" t="str" cm="1">
        <f t="array" ref="G566">IF(OR(B566="",C566="", E566=""),"",IFERROR(INDEX('Data Tables'!A566:D2014,MATCH(1,(B566='Data Tables'!B566:B2014)*(K566='Data Tables'!A566:A2014)*(_xlfn.NUMBERVALUE(E566)&lt;=_xlfn.NUMBERVALUE('Data Tables'!D566:D2014)),0),3),"Error!"))</f>
        <v/>
      </c>
      <c r="H566" s="18" t="str">
        <f>IF(OR(F566="Error!",G566="Error!"),"",IF(OR(B566="",C566="",D566="",E566=""),"",(F566+G566)/2))</f>
        <v/>
      </c>
      <c r="I566" s="14" t="str">
        <f>IF(H566="", "", IF(AND(H566&gt;=0.4, F566&gt;= 0.06,G566&gt;= 0.06), "Pass!", "Fail :("))</f>
        <v/>
      </c>
      <c r="J566" s="14" t="str">
        <f t="shared" si="16"/>
        <v/>
      </c>
      <c r="K566" s="14" t="str">
        <f t="shared" si="17"/>
        <v/>
      </c>
      <c r="L566" s="15" t="str">
        <f>IFERROR(IF(AND(H566&gt;=0.4,F566&gt;=0.06,G566&gt;=0.06),"",IF(AND(F566&lt;0.06, G566&gt;=0.06),"Does not meet minimum row standard",IF(AND(G566&lt;0.06, F566&gt;=0.06),"Does not meet minimum run standard",IF(AND(F566&lt;0.06, G566&lt;0.06), "Does not meet minimum standard", "Does not meet minimum average")))), "")</f>
        <v/>
      </c>
    </row>
    <row r="567" spans="6:12" x14ac:dyDescent="0.25">
      <c r="F567" s="18" t="str" cm="1">
        <f t="array" ref="F567">IF(OR(B567="", C567="", D567=""),"",IFERROR(INDEX('Data Tables'!F567:'Data Tables'!I1371, MATCH(1, (B567='Data Tables'!G567:G1371)*(J567='Data Tables'!F567:F1371)*(_xlfn.NUMBERVALUE(D567)&lt;=_xlfn.NUMBERVALUE('Data Tables'!I567:I1371)),0),3), "Error!"))</f>
        <v/>
      </c>
      <c r="G567" s="18" t="str" cm="1">
        <f t="array" ref="G567">IF(OR(B567="",C567="", E567=""),"",IFERROR(INDEX('Data Tables'!A567:D2015,MATCH(1,(B567='Data Tables'!B567:B2015)*(K567='Data Tables'!A567:A2015)*(_xlfn.NUMBERVALUE(E567)&lt;=_xlfn.NUMBERVALUE('Data Tables'!D567:D2015)),0),3),"Error!"))</f>
        <v/>
      </c>
      <c r="H567" s="18" t="str">
        <f>IF(OR(F567="Error!",G567="Error!"),"",IF(OR(B567="",C567="",D567="",E567=""),"",(F567+G567)/2))</f>
        <v/>
      </c>
      <c r="I567" s="14" t="str">
        <f>IF(H567="", "", IF(AND(H567&gt;=0.4, F567&gt;= 0.06,G567&gt;= 0.06), "Pass!", "Fail :("))</f>
        <v/>
      </c>
      <c r="J567" s="14" t="str">
        <f t="shared" si="16"/>
        <v/>
      </c>
      <c r="K567" s="14" t="str">
        <f t="shared" si="17"/>
        <v/>
      </c>
      <c r="L567" s="15" t="str">
        <f>IFERROR(IF(AND(H567&gt;=0.4,F567&gt;=0.06,G567&gt;=0.06),"",IF(AND(F567&lt;0.06, G567&gt;=0.06),"Does not meet minimum row standard",IF(AND(G567&lt;0.06, F567&gt;=0.06),"Does not meet minimum run standard",IF(AND(F567&lt;0.06, G567&lt;0.06), "Does not meet minimum standard", "Does not meet minimum average")))), "")</f>
        <v/>
      </c>
    </row>
    <row r="568" spans="6:12" x14ac:dyDescent="0.25">
      <c r="F568" s="18" t="str" cm="1">
        <f t="array" ref="F568">IF(OR(B568="", C568="", D568=""),"",IFERROR(INDEX('Data Tables'!F568:'Data Tables'!I1372, MATCH(1, (B568='Data Tables'!G568:G1372)*(J568='Data Tables'!F568:F1372)*(_xlfn.NUMBERVALUE(D568)&lt;=_xlfn.NUMBERVALUE('Data Tables'!I568:I1372)),0),3), "Error!"))</f>
        <v/>
      </c>
      <c r="G568" s="18" t="str" cm="1">
        <f t="array" ref="G568">IF(OR(B568="",C568="", E568=""),"",IFERROR(INDEX('Data Tables'!A568:D2016,MATCH(1,(B568='Data Tables'!B568:B2016)*(K568='Data Tables'!A568:A2016)*(_xlfn.NUMBERVALUE(E568)&lt;=_xlfn.NUMBERVALUE('Data Tables'!D568:D2016)),0),3),"Error!"))</f>
        <v/>
      </c>
      <c r="H568" s="18" t="str">
        <f>IF(OR(F568="Error!",G568="Error!"),"",IF(OR(B568="",C568="",D568="",E568=""),"",(F568+G568)/2))</f>
        <v/>
      </c>
      <c r="I568" s="14" t="str">
        <f>IF(H568="", "", IF(AND(H568&gt;=0.4, F568&gt;= 0.06,G568&gt;= 0.06), "Pass!", "Fail :("))</f>
        <v/>
      </c>
      <c r="J568" s="14" t="str">
        <f t="shared" si="16"/>
        <v/>
      </c>
      <c r="K568" s="14" t="str">
        <f t="shared" si="17"/>
        <v/>
      </c>
      <c r="L568" s="15" t="str">
        <f>IFERROR(IF(AND(H568&gt;=0.4,F568&gt;=0.06,G568&gt;=0.06),"",IF(AND(F568&lt;0.06, G568&gt;=0.06),"Does not meet minimum row standard",IF(AND(G568&lt;0.06, F568&gt;=0.06),"Does not meet minimum run standard",IF(AND(F568&lt;0.06, G568&lt;0.06), "Does not meet minimum standard", "Does not meet minimum average")))), "")</f>
        <v/>
      </c>
    </row>
    <row r="569" spans="6:12" x14ac:dyDescent="0.25">
      <c r="F569" s="18" t="str" cm="1">
        <f t="array" ref="F569">IF(OR(B569="", C569="", D569=""),"",IFERROR(INDEX('Data Tables'!F569:'Data Tables'!I1373, MATCH(1, (B569='Data Tables'!G569:G1373)*(J569='Data Tables'!F569:F1373)*(_xlfn.NUMBERVALUE(D569)&lt;=_xlfn.NUMBERVALUE('Data Tables'!I569:I1373)),0),3), "Error!"))</f>
        <v/>
      </c>
      <c r="G569" s="18" t="str" cm="1">
        <f t="array" ref="G569">IF(OR(B569="",C569="", E569=""),"",IFERROR(INDEX('Data Tables'!A569:D2017,MATCH(1,(B569='Data Tables'!B569:B2017)*(K569='Data Tables'!A569:A2017)*(_xlfn.NUMBERVALUE(E569)&lt;=_xlfn.NUMBERVALUE('Data Tables'!D569:D2017)),0),3),"Error!"))</f>
        <v/>
      </c>
      <c r="H569" s="18" t="str">
        <f>IF(OR(F569="Error!",G569="Error!"),"",IF(OR(B569="",C569="",D569="",E569=""),"",(F569+G569)/2))</f>
        <v/>
      </c>
      <c r="I569" s="14" t="str">
        <f>IF(H569="", "", IF(AND(H569&gt;=0.4, F569&gt;= 0.06,G569&gt;= 0.06), "Pass!", "Fail :("))</f>
        <v/>
      </c>
      <c r="J569" s="14" t="str">
        <f t="shared" si="16"/>
        <v/>
      </c>
      <c r="K569" s="14" t="str">
        <f t="shared" si="17"/>
        <v/>
      </c>
      <c r="L569" s="15" t="str">
        <f>IFERROR(IF(AND(H569&gt;=0.4,F569&gt;=0.06,G569&gt;=0.06),"",IF(AND(F569&lt;0.06, G569&gt;=0.06),"Does not meet minimum row standard",IF(AND(G569&lt;0.06, F569&gt;=0.06),"Does not meet minimum run standard",IF(AND(F569&lt;0.06, G569&lt;0.06), "Does not meet minimum standard", "Does not meet minimum average")))), "")</f>
        <v/>
      </c>
    </row>
    <row r="570" spans="6:12" x14ac:dyDescent="0.25">
      <c r="F570" s="18" t="str" cm="1">
        <f t="array" ref="F570">IF(OR(B570="", C570="", D570=""),"",IFERROR(INDEX('Data Tables'!F570:'Data Tables'!I1374, MATCH(1, (B570='Data Tables'!G570:G1374)*(J570='Data Tables'!F570:F1374)*(_xlfn.NUMBERVALUE(D570)&lt;=_xlfn.NUMBERVALUE('Data Tables'!I570:I1374)),0),3), "Error!"))</f>
        <v/>
      </c>
      <c r="G570" s="18" t="str" cm="1">
        <f t="array" ref="G570">IF(OR(B570="",C570="", E570=""),"",IFERROR(INDEX('Data Tables'!A570:D2018,MATCH(1,(B570='Data Tables'!B570:B2018)*(K570='Data Tables'!A570:A2018)*(_xlfn.NUMBERVALUE(E570)&lt;=_xlfn.NUMBERVALUE('Data Tables'!D570:D2018)),0),3),"Error!"))</f>
        <v/>
      </c>
      <c r="H570" s="18" t="str">
        <f>IF(OR(F570="Error!",G570="Error!"),"",IF(OR(B570="",C570="",D570="",E570=""),"",(F570+G570)/2))</f>
        <v/>
      </c>
      <c r="I570" s="14" t="str">
        <f>IF(H570="", "", IF(AND(H570&gt;=0.4, F570&gt;= 0.06,G570&gt;= 0.06), "Pass!", "Fail :("))</f>
        <v/>
      </c>
      <c r="J570" s="14" t="str">
        <f t="shared" si="16"/>
        <v/>
      </c>
      <c r="K570" s="14" t="str">
        <f t="shared" si="17"/>
        <v/>
      </c>
      <c r="L570" s="15" t="str">
        <f>IFERROR(IF(AND(H570&gt;=0.4,F570&gt;=0.06,G570&gt;=0.06),"",IF(AND(F570&lt;0.06, G570&gt;=0.06),"Does not meet minimum row standard",IF(AND(G570&lt;0.06, F570&gt;=0.06),"Does not meet minimum run standard",IF(AND(F570&lt;0.06, G570&lt;0.06), "Does not meet minimum standard", "Does not meet minimum average")))), "")</f>
        <v/>
      </c>
    </row>
    <row r="571" spans="6:12" x14ac:dyDescent="0.25">
      <c r="F571" s="18" t="str" cm="1">
        <f t="array" ref="F571">IF(OR(B571="", C571="", D571=""),"",IFERROR(INDEX('Data Tables'!F571:'Data Tables'!I1375, MATCH(1, (B571='Data Tables'!G571:G1375)*(J571='Data Tables'!F571:F1375)*(_xlfn.NUMBERVALUE(D571)&lt;=_xlfn.NUMBERVALUE('Data Tables'!I571:I1375)),0),3), "Error!"))</f>
        <v/>
      </c>
      <c r="G571" s="18" t="str" cm="1">
        <f t="array" ref="G571">IF(OR(B571="",C571="", E571=""),"",IFERROR(INDEX('Data Tables'!A571:D2019,MATCH(1,(B571='Data Tables'!B571:B2019)*(K571='Data Tables'!A571:A2019)*(_xlfn.NUMBERVALUE(E571)&lt;=_xlfn.NUMBERVALUE('Data Tables'!D571:D2019)),0),3),"Error!"))</f>
        <v/>
      </c>
      <c r="H571" s="18" t="str">
        <f>IF(OR(F571="Error!",G571="Error!"),"",IF(OR(B571="",C571="",D571="",E571=""),"",(F571+G571)/2))</f>
        <v/>
      </c>
      <c r="I571" s="14" t="str">
        <f>IF(H571="", "", IF(AND(H571&gt;=0.4, F571&gt;= 0.06,G571&gt;= 0.06), "Pass!", "Fail :("))</f>
        <v/>
      </c>
      <c r="J571" s="14" t="str">
        <f t="shared" si="16"/>
        <v/>
      </c>
      <c r="K571" s="14" t="str">
        <f t="shared" si="17"/>
        <v/>
      </c>
      <c r="L571" s="15" t="str">
        <f>IFERROR(IF(AND(H571&gt;=0.4,F571&gt;=0.06,G571&gt;=0.06),"",IF(AND(F571&lt;0.06, G571&gt;=0.06),"Does not meet minimum row standard",IF(AND(G571&lt;0.06, F571&gt;=0.06),"Does not meet minimum run standard",IF(AND(F571&lt;0.06, G571&lt;0.06), "Does not meet minimum standard", "Does not meet minimum average")))), "")</f>
        <v/>
      </c>
    </row>
    <row r="572" spans="6:12" x14ac:dyDescent="0.25">
      <c r="F572" s="18" t="str" cm="1">
        <f t="array" ref="F572">IF(OR(B572="", C572="", D572=""),"",IFERROR(INDEX('Data Tables'!F572:'Data Tables'!I1376, MATCH(1, (B572='Data Tables'!G572:G1376)*(J572='Data Tables'!F572:F1376)*(_xlfn.NUMBERVALUE(D572)&lt;=_xlfn.NUMBERVALUE('Data Tables'!I572:I1376)),0),3), "Error!"))</f>
        <v/>
      </c>
      <c r="G572" s="18" t="str" cm="1">
        <f t="array" ref="G572">IF(OR(B572="",C572="", E572=""),"",IFERROR(INDEX('Data Tables'!A572:D2020,MATCH(1,(B572='Data Tables'!B572:B2020)*(K572='Data Tables'!A572:A2020)*(_xlfn.NUMBERVALUE(E572)&lt;=_xlfn.NUMBERVALUE('Data Tables'!D572:D2020)),0),3),"Error!"))</f>
        <v/>
      </c>
      <c r="H572" s="18" t="str">
        <f>IF(OR(F572="Error!",G572="Error!"),"",IF(OR(B572="",C572="",D572="",E572=""),"",(F572+G572)/2))</f>
        <v/>
      </c>
      <c r="I572" s="14" t="str">
        <f>IF(H572="", "", IF(AND(H572&gt;=0.4, F572&gt;= 0.06,G572&gt;= 0.06), "Pass!", "Fail :("))</f>
        <v/>
      </c>
      <c r="J572" s="14" t="str">
        <f t="shared" si="16"/>
        <v/>
      </c>
      <c r="K572" s="14" t="str">
        <f t="shared" si="17"/>
        <v/>
      </c>
      <c r="L572" s="15" t="str">
        <f>IFERROR(IF(AND(H572&gt;=0.4,F572&gt;=0.06,G572&gt;=0.06),"",IF(AND(F572&lt;0.06, G572&gt;=0.06),"Does not meet minimum row standard",IF(AND(G572&lt;0.06, F572&gt;=0.06),"Does not meet minimum run standard",IF(AND(F572&lt;0.06, G572&lt;0.06), "Does not meet minimum standard", "Does not meet minimum average")))), "")</f>
        <v/>
      </c>
    </row>
    <row r="573" spans="6:12" x14ac:dyDescent="0.25">
      <c r="F573" s="18" t="str" cm="1">
        <f t="array" ref="F573">IF(OR(B573="", C573="", D573=""),"",IFERROR(INDEX('Data Tables'!F573:'Data Tables'!I1377, MATCH(1, (B573='Data Tables'!G573:G1377)*(J573='Data Tables'!F573:F1377)*(_xlfn.NUMBERVALUE(D573)&lt;=_xlfn.NUMBERVALUE('Data Tables'!I573:I1377)),0),3), "Error!"))</f>
        <v/>
      </c>
      <c r="G573" s="18" t="str" cm="1">
        <f t="array" ref="G573">IF(OR(B573="",C573="", E573=""),"",IFERROR(INDEX('Data Tables'!A573:D2021,MATCH(1,(B573='Data Tables'!B573:B2021)*(K573='Data Tables'!A573:A2021)*(_xlfn.NUMBERVALUE(E573)&lt;=_xlfn.NUMBERVALUE('Data Tables'!D573:D2021)),0),3),"Error!"))</f>
        <v/>
      </c>
      <c r="H573" s="18" t="str">
        <f>IF(OR(F573="Error!",G573="Error!"),"",IF(OR(B573="",C573="",D573="",E573=""),"",(F573+G573)/2))</f>
        <v/>
      </c>
      <c r="I573" s="14" t="str">
        <f>IF(H573="", "", IF(AND(H573&gt;=0.4, F573&gt;= 0.06,G573&gt;= 0.06), "Pass!", "Fail :("))</f>
        <v/>
      </c>
      <c r="J573" s="14" t="str">
        <f t="shared" si="16"/>
        <v/>
      </c>
      <c r="K573" s="14" t="str">
        <f t="shared" si="17"/>
        <v/>
      </c>
      <c r="L573" s="15" t="str">
        <f>IFERROR(IF(AND(H573&gt;=0.4,F573&gt;=0.06,G573&gt;=0.06),"",IF(AND(F573&lt;0.06, G573&gt;=0.06),"Does not meet minimum row standard",IF(AND(G573&lt;0.06, F573&gt;=0.06),"Does not meet minimum run standard",IF(AND(F573&lt;0.06, G573&lt;0.06), "Does not meet minimum standard", "Does not meet minimum average")))), "")</f>
        <v/>
      </c>
    </row>
    <row r="574" spans="6:12" x14ac:dyDescent="0.25">
      <c r="F574" s="18" t="str" cm="1">
        <f t="array" ref="F574">IF(OR(B574="", C574="", D574=""),"",IFERROR(INDEX('Data Tables'!F574:'Data Tables'!I1378, MATCH(1, (B574='Data Tables'!G574:G1378)*(J574='Data Tables'!F574:F1378)*(_xlfn.NUMBERVALUE(D574)&lt;=_xlfn.NUMBERVALUE('Data Tables'!I574:I1378)),0),3), "Error!"))</f>
        <v/>
      </c>
      <c r="G574" s="18" t="str" cm="1">
        <f t="array" ref="G574">IF(OR(B574="",C574="", E574=""),"",IFERROR(INDEX('Data Tables'!A574:D2022,MATCH(1,(B574='Data Tables'!B574:B2022)*(K574='Data Tables'!A574:A2022)*(_xlfn.NUMBERVALUE(E574)&lt;=_xlfn.NUMBERVALUE('Data Tables'!D574:D2022)),0),3),"Error!"))</f>
        <v/>
      </c>
      <c r="H574" s="18" t="str">
        <f>IF(OR(F574="Error!",G574="Error!"),"",IF(OR(B574="",C574="",D574="",E574=""),"",(F574+G574)/2))</f>
        <v/>
      </c>
      <c r="I574" s="14" t="str">
        <f>IF(H574="", "", IF(AND(H574&gt;=0.4, F574&gt;= 0.06,G574&gt;= 0.06), "Pass!", "Fail :("))</f>
        <v/>
      </c>
      <c r="J574" s="14" t="str">
        <f t="shared" si="16"/>
        <v/>
      </c>
      <c r="K574" s="14" t="str">
        <f t="shared" si="17"/>
        <v/>
      </c>
      <c r="L574" s="15" t="str">
        <f>IFERROR(IF(AND(H574&gt;=0.4,F574&gt;=0.06,G574&gt;=0.06),"",IF(AND(F574&lt;0.06, G574&gt;=0.06),"Does not meet minimum row standard",IF(AND(G574&lt;0.06, F574&gt;=0.06),"Does not meet minimum run standard",IF(AND(F574&lt;0.06, G574&lt;0.06), "Does not meet minimum standard", "Does not meet minimum average")))), "")</f>
        <v/>
      </c>
    </row>
    <row r="575" spans="6:12" x14ac:dyDescent="0.25">
      <c r="F575" s="18" t="str" cm="1">
        <f t="array" ref="F575">IF(OR(B575="", C575="", D575=""),"",IFERROR(INDEX('Data Tables'!F575:'Data Tables'!I1379, MATCH(1, (B575='Data Tables'!G575:G1379)*(J575='Data Tables'!F575:F1379)*(_xlfn.NUMBERVALUE(D575)&lt;=_xlfn.NUMBERVALUE('Data Tables'!I575:I1379)),0),3), "Error!"))</f>
        <v/>
      </c>
      <c r="G575" s="18" t="str" cm="1">
        <f t="array" ref="G575">IF(OR(B575="",C575="", E575=""),"",IFERROR(INDEX('Data Tables'!A575:D2023,MATCH(1,(B575='Data Tables'!B575:B2023)*(K575='Data Tables'!A575:A2023)*(_xlfn.NUMBERVALUE(E575)&lt;=_xlfn.NUMBERVALUE('Data Tables'!D575:D2023)),0),3),"Error!"))</f>
        <v/>
      </c>
      <c r="H575" s="18" t="str">
        <f>IF(OR(F575="Error!",G575="Error!"),"",IF(OR(B575="",C575="",D575="",E575=""),"",(F575+G575)/2))</f>
        <v/>
      </c>
      <c r="I575" s="14" t="str">
        <f>IF(H575="", "", IF(AND(H575&gt;=0.4, F575&gt;= 0.06,G575&gt;= 0.06), "Pass!", "Fail :("))</f>
        <v/>
      </c>
      <c r="J575" s="14" t="str">
        <f t="shared" si="16"/>
        <v/>
      </c>
      <c r="K575" s="14" t="str">
        <f t="shared" si="17"/>
        <v/>
      </c>
      <c r="L575" s="15" t="str">
        <f>IFERROR(IF(AND(H575&gt;=0.4,F575&gt;=0.06,G575&gt;=0.06),"",IF(AND(F575&lt;0.06, G575&gt;=0.06),"Does not meet minimum row standard",IF(AND(G575&lt;0.06, F575&gt;=0.06),"Does not meet minimum run standard",IF(AND(F575&lt;0.06, G575&lt;0.06), "Does not meet minimum standard", "Does not meet minimum average")))), "")</f>
        <v/>
      </c>
    </row>
    <row r="576" spans="6:12" x14ac:dyDescent="0.25">
      <c r="F576" s="18" t="str" cm="1">
        <f t="array" ref="F576">IF(OR(B576="", C576="", D576=""),"",IFERROR(INDEX('Data Tables'!F576:'Data Tables'!I1380, MATCH(1, (B576='Data Tables'!G576:G1380)*(J576='Data Tables'!F576:F1380)*(_xlfn.NUMBERVALUE(D576)&lt;=_xlfn.NUMBERVALUE('Data Tables'!I576:I1380)),0),3), "Error!"))</f>
        <v/>
      </c>
      <c r="G576" s="18" t="str" cm="1">
        <f t="array" ref="G576">IF(OR(B576="",C576="", E576=""),"",IFERROR(INDEX('Data Tables'!A576:D2024,MATCH(1,(B576='Data Tables'!B576:B2024)*(K576='Data Tables'!A576:A2024)*(_xlfn.NUMBERVALUE(E576)&lt;=_xlfn.NUMBERVALUE('Data Tables'!D576:D2024)),0),3),"Error!"))</f>
        <v/>
      </c>
      <c r="H576" s="18" t="str">
        <f>IF(OR(F576="Error!",G576="Error!"),"",IF(OR(B576="",C576="",D576="",E576=""),"",(F576+G576)/2))</f>
        <v/>
      </c>
      <c r="I576" s="14" t="str">
        <f>IF(H576="", "", IF(AND(H576&gt;=0.4, F576&gt;= 0.06,G576&gt;= 0.06), "Pass!", "Fail :("))</f>
        <v/>
      </c>
      <c r="J576" s="14" t="str">
        <f t="shared" si="16"/>
        <v/>
      </c>
      <c r="K576" s="14" t="str">
        <f t="shared" si="17"/>
        <v/>
      </c>
      <c r="L576" s="15" t="str">
        <f>IFERROR(IF(AND(H576&gt;=0.4,F576&gt;=0.06,G576&gt;=0.06),"",IF(AND(F576&lt;0.06, G576&gt;=0.06),"Does not meet minimum row standard",IF(AND(G576&lt;0.06, F576&gt;=0.06),"Does not meet minimum run standard",IF(AND(F576&lt;0.06, G576&lt;0.06), "Does not meet minimum standard", "Does not meet minimum average")))), "")</f>
        <v/>
      </c>
    </row>
    <row r="577" spans="6:12" x14ac:dyDescent="0.25">
      <c r="F577" s="18" t="str" cm="1">
        <f t="array" ref="F577">IF(OR(B577="", C577="", D577=""),"",IFERROR(INDEX('Data Tables'!F577:'Data Tables'!I1381, MATCH(1, (B577='Data Tables'!G577:G1381)*(J577='Data Tables'!F577:F1381)*(_xlfn.NUMBERVALUE(D577)&lt;=_xlfn.NUMBERVALUE('Data Tables'!I577:I1381)),0),3), "Error!"))</f>
        <v/>
      </c>
      <c r="G577" s="18" t="str" cm="1">
        <f t="array" ref="G577">IF(OR(B577="",C577="", E577=""),"",IFERROR(INDEX('Data Tables'!A577:D2025,MATCH(1,(B577='Data Tables'!B577:B2025)*(K577='Data Tables'!A577:A2025)*(_xlfn.NUMBERVALUE(E577)&lt;=_xlfn.NUMBERVALUE('Data Tables'!D577:D2025)),0),3),"Error!"))</f>
        <v/>
      </c>
      <c r="H577" s="18" t="str">
        <f>IF(OR(F577="Error!",G577="Error!"),"",IF(OR(B577="",C577="",D577="",E577=""),"",(F577+G577)/2))</f>
        <v/>
      </c>
      <c r="I577" s="14" t="str">
        <f>IF(H577="", "", IF(AND(H577&gt;=0.4, F577&gt;= 0.06,G577&gt;= 0.06), "Pass!", "Fail :("))</f>
        <v/>
      </c>
      <c r="J577" s="14" t="str">
        <f t="shared" si="16"/>
        <v/>
      </c>
      <c r="K577" s="14" t="str">
        <f t="shared" si="17"/>
        <v/>
      </c>
      <c r="L577" s="15" t="str">
        <f>IFERROR(IF(AND(H577&gt;=0.4,F577&gt;=0.06,G577&gt;=0.06),"",IF(AND(F577&lt;0.06, G577&gt;=0.06),"Does not meet minimum row standard",IF(AND(G577&lt;0.06, F577&gt;=0.06),"Does not meet minimum run standard",IF(AND(F577&lt;0.06, G577&lt;0.06), "Does not meet minimum standard", "Does not meet minimum average")))), "")</f>
        <v/>
      </c>
    </row>
    <row r="578" spans="6:12" x14ac:dyDescent="0.25">
      <c r="F578" s="18" t="str" cm="1">
        <f t="array" ref="F578">IF(OR(B578="", C578="", D578=""),"",IFERROR(INDEX('Data Tables'!F578:'Data Tables'!I1382, MATCH(1, (B578='Data Tables'!G578:G1382)*(J578='Data Tables'!F578:F1382)*(_xlfn.NUMBERVALUE(D578)&lt;=_xlfn.NUMBERVALUE('Data Tables'!I578:I1382)),0),3), "Error!"))</f>
        <v/>
      </c>
      <c r="G578" s="18" t="str" cm="1">
        <f t="array" ref="G578">IF(OR(B578="",C578="", E578=""),"",IFERROR(INDEX('Data Tables'!A578:D2026,MATCH(1,(B578='Data Tables'!B578:B2026)*(K578='Data Tables'!A578:A2026)*(_xlfn.NUMBERVALUE(E578)&lt;=_xlfn.NUMBERVALUE('Data Tables'!D578:D2026)),0),3),"Error!"))</f>
        <v/>
      </c>
      <c r="H578" s="18" t="str">
        <f>IF(OR(F578="Error!",G578="Error!"),"",IF(OR(B578="",C578="",D578="",E578=""),"",(F578+G578)/2))</f>
        <v/>
      </c>
      <c r="I578" s="14" t="str">
        <f>IF(H578="", "", IF(AND(H578&gt;=0.4, F578&gt;= 0.06,G578&gt;= 0.06), "Pass!", "Fail :("))</f>
        <v/>
      </c>
      <c r="J578" s="14" t="str">
        <f t="shared" si="16"/>
        <v/>
      </c>
      <c r="K578" s="14" t="str">
        <f t="shared" si="17"/>
        <v/>
      </c>
      <c r="L578" s="15" t="str">
        <f>IFERROR(IF(AND(H578&gt;=0.4,F578&gt;=0.06,G578&gt;=0.06),"",IF(AND(F578&lt;0.06, G578&gt;=0.06),"Does not meet minimum row standard",IF(AND(G578&lt;0.06, F578&gt;=0.06),"Does not meet minimum run standard",IF(AND(F578&lt;0.06, G578&lt;0.06), "Does not meet minimum standard", "Does not meet minimum average")))), "")</f>
        <v/>
      </c>
    </row>
    <row r="579" spans="6:12" x14ac:dyDescent="0.25">
      <c r="F579" s="18" t="str" cm="1">
        <f t="array" ref="F579">IF(OR(B579="", C579="", D579=""),"",IFERROR(INDEX('Data Tables'!F579:'Data Tables'!I1383, MATCH(1, (B579='Data Tables'!G579:G1383)*(J579='Data Tables'!F579:F1383)*(_xlfn.NUMBERVALUE(D579)&lt;=_xlfn.NUMBERVALUE('Data Tables'!I579:I1383)),0),3), "Error!"))</f>
        <v/>
      </c>
      <c r="G579" s="18" t="str" cm="1">
        <f t="array" ref="G579">IF(OR(B579="",C579="", E579=""),"",IFERROR(INDEX('Data Tables'!A579:D2027,MATCH(1,(B579='Data Tables'!B579:B2027)*(K579='Data Tables'!A579:A2027)*(_xlfn.NUMBERVALUE(E579)&lt;=_xlfn.NUMBERVALUE('Data Tables'!D579:D2027)),0),3),"Error!"))</f>
        <v/>
      </c>
      <c r="H579" s="18" t="str">
        <f>IF(OR(F579="Error!",G579="Error!"),"",IF(OR(B579="",C579="",D579="",E579=""),"",(F579+G579)/2))</f>
        <v/>
      </c>
      <c r="I579" s="14" t="str">
        <f>IF(H579="", "", IF(AND(H579&gt;=0.4, F579&gt;= 0.06,G579&gt;= 0.06), "Pass!", "Fail :("))</f>
        <v/>
      </c>
      <c r="J579" s="14" t="str">
        <f t="shared" ref="J579:J642" si="18">IF(C579="","",IF(C579&lt;=29,"20-29",IF(C579&lt;=39,"30-39",IF(C579&lt;=49,"40-49","50+"))))</f>
        <v/>
      </c>
      <c r="K579" s="14" t="str">
        <f t="shared" ref="K579:K642" si="19">IF(C579="", "",IF(C579&lt;=24,"20-24",IF(C579&lt;=29,"25-29",IF(C579&lt;=34,"30-34",IF(C579&lt;=39,"35-39",IF(C579&lt;=44,"40-44",IF(C579&lt;=49,"45-49","50+")))))))</f>
        <v/>
      </c>
      <c r="L579" s="15" t="str">
        <f>IFERROR(IF(AND(H579&gt;=0.4,F579&gt;=0.06,G579&gt;=0.06),"",IF(AND(F579&lt;0.06, G579&gt;=0.06),"Does not meet minimum row standard",IF(AND(G579&lt;0.06, F579&gt;=0.06),"Does not meet minimum run standard",IF(AND(F579&lt;0.06, G579&lt;0.06), "Does not meet minimum standard", "Does not meet minimum average")))), "")</f>
        <v/>
      </c>
    </row>
    <row r="580" spans="6:12" x14ac:dyDescent="0.25">
      <c r="F580" s="18" t="str" cm="1">
        <f t="array" ref="F580">IF(OR(B580="", C580="", D580=""),"",IFERROR(INDEX('Data Tables'!F580:'Data Tables'!I1384, MATCH(1, (B580='Data Tables'!G580:G1384)*(J580='Data Tables'!F580:F1384)*(_xlfn.NUMBERVALUE(D580)&lt;=_xlfn.NUMBERVALUE('Data Tables'!I580:I1384)),0),3), "Error!"))</f>
        <v/>
      </c>
      <c r="G580" s="18" t="str" cm="1">
        <f t="array" ref="G580">IF(OR(B580="",C580="", E580=""),"",IFERROR(INDEX('Data Tables'!A580:D2028,MATCH(1,(B580='Data Tables'!B580:B2028)*(K580='Data Tables'!A580:A2028)*(_xlfn.NUMBERVALUE(E580)&lt;=_xlfn.NUMBERVALUE('Data Tables'!D580:D2028)),0),3),"Error!"))</f>
        <v/>
      </c>
      <c r="H580" s="18" t="str">
        <f>IF(OR(F580="Error!",G580="Error!"),"",IF(OR(B580="",C580="",D580="",E580=""),"",(F580+G580)/2))</f>
        <v/>
      </c>
      <c r="I580" s="14" t="str">
        <f>IF(H580="", "", IF(AND(H580&gt;=0.4, F580&gt;= 0.06,G580&gt;= 0.06), "Pass!", "Fail :("))</f>
        <v/>
      </c>
      <c r="J580" s="14" t="str">
        <f t="shared" si="18"/>
        <v/>
      </c>
      <c r="K580" s="14" t="str">
        <f t="shared" si="19"/>
        <v/>
      </c>
      <c r="L580" s="15" t="str">
        <f>IFERROR(IF(AND(H580&gt;=0.4,F580&gt;=0.06,G580&gt;=0.06),"",IF(AND(F580&lt;0.06, G580&gt;=0.06),"Does not meet minimum row standard",IF(AND(G580&lt;0.06, F580&gt;=0.06),"Does not meet minimum run standard",IF(AND(F580&lt;0.06, G580&lt;0.06), "Does not meet minimum standard", "Does not meet minimum average")))), "")</f>
        <v/>
      </c>
    </row>
    <row r="581" spans="6:12" x14ac:dyDescent="0.25">
      <c r="F581" s="18" t="str" cm="1">
        <f t="array" ref="F581">IF(OR(B581="", C581="", D581=""),"",IFERROR(INDEX('Data Tables'!F581:'Data Tables'!I1385, MATCH(1, (B581='Data Tables'!G581:G1385)*(J581='Data Tables'!F581:F1385)*(_xlfn.NUMBERVALUE(D581)&lt;=_xlfn.NUMBERVALUE('Data Tables'!I581:I1385)),0),3), "Error!"))</f>
        <v/>
      </c>
      <c r="G581" s="18" t="str" cm="1">
        <f t="array" ref="G581">IF(OR(B581="",C581="", E581=""),"",IFERROR(INDEX('Data Tables'!A581:D2029,MATCH(1,(B581='Data Tables'!B581:B2029)*(K581='Data Tables'!A581:A2029)*(_xlfn.NUMBERVALUE(E581)&lt;=_xlfn.NUMBERVALUE('Data Tables'!D581:D2029)),0),3),"Error!"))</f>
        <v/>
      </c>
      <c r="H581" s="18" t="str">
        <f>IF(OR(F581="Error!",G581="Error!"),"",IF(OR(B581="",C581="",D581="",E581=""),"",(F581+G581)/2))</f>
        <v/>
      </c>
      <c r="I581" s="14" t="str">
        <f>IF(H581="", "", IF(AND(H581&gt;=0.4, F581&gt;= 0.06,G581&gt;= 0.06), "Pass!", "Fail :("))</f>
        <v/>
      </c>
      <c r="J581" s="14" t="str">
        <f t="shared" si="18"/>
        <v/>
      </c>
      <c r="K581" s="14" t="str">
        <f t="shared" si="19"/>
        <v/>
      </c>
      <c r="L581" s="15" t="str">
        <f>IFERROR(IF(AND(H581&gt;=0.4,F581&gt;=0.06,G581&gt;=0.06),"",IF(AND(F581&lt;0.06, G581&gt;=0.06),"Does not meet minimum row standard",IF(AND(G581&lt;0.06, F581&gt;=0.06),"Does not meet minimum run standard",IF(AND(F581&lt;0.06, G581&lt;0.06), "Does not meet minimum standard", "Does not meet minimum average")))), "")</f>
        <v/>
      </c>
    </row>
    <row r="582" spans="6:12" x14ac:dyDescent="0.25">
      <c r="F582" s="18" t="str" cm="1">
        <f t="array" ref="F582">IF(OR(B582="", C582="", D582=""),"",IFERROR(INDEX('Data Tables'!F582:'Data Tables'!I1386, MATCH(1, (B582='Data Tables'!G582:G1386)*(J582='Data Tables'!F582:F1386)*(_xlfn.NUMBERVALUE(D582)&lt;=_xlfn.NUMBERVALUE('Data Tables'!I582:I1386)),0),3), "Error!"))</f>
        <v/>
      </c>
      <c r="G582" s="18" t="str" cm="1">
        <f t="array" ref="G582">IF(OR(B582="",C582="", E582=""),"",IFERROR(INDEX('Data Tables'!A582:D2030,MATCH(1,(B582='Data Tables'!B582:B2030)*(K582='Data Tables'!A582:A2030)*(_xlfn.NUMBERVALUE(E582)&lt;=_xlfn.NUMBERVALUE('Data Tables'!D582:D2030)),0),3),"Error!"))</f>
        <v/>
      </c>
      <c r="H582" s="18" t="str">
        <f>IF(OR(F582="Error!",G582="Error!"),"",IF(OR(B582="",C582="",D582="",E582=""),"",(F582+G582)/2))</f>
        <v/>
      </c>
      <c r="I582" s="14" t="str">
        <f>IF(H582="", "", IF(AND(H582&gt;=0.4, F582&gt;= 0.06,G582&gt;= 0.06), "Pass!", "Fail :("))</f>
        <v/>
      </c>
      <c r="J582" s="14" t="str">
        <f t="shared" si="18"/>
        <v/>
      </c>
      <c r="K582" s="14" t="str">
        <f t="shared" si="19"/>
        <v/>
      </c>
      <c r="L582" s="15" t="str">
        <f>IFERROR(IF(AND(H582&gt;=0.4,F582&gt;=0.06,G582&gt;=0.06),"",IF(AND(F582&lt;0.06, G582&gt;=0.06),"Does not meet minimum row standard",IF(AND(G582&lt;0.06, F582&gt;=0.06),"Does not meet minimum run standard",IF(AND(F582&lt;0.06, G582&lt;0.06), "Does not meet minimum standard", "Does not meet minimum average")))), "")</f>
        <v/>
      </c>
    </row>
    <row r="583" spans="6:12" x14ac:dyDescent="0.25">
      <c r="F583" s="18" t="str" cm="1">
        <f t="array" ref="F583">IF(OR(B583="", C583="", D583=""),"",IFERROR(INDEX('Data Tables'!F583:'Data Tables'!I1387, MATCH(1, (B583='Data Tables'!G583:G1387)*(J583='Data Tables'!F583:F1387)*(_xlfn.NUMBERVALUE(D583)&lt;=_xlfn.NUMBERVALUE('Data Tables'!I583:I1387)),0),3), "Error!"))</f>
        <v/>
      </c>
      <c r="G583" s="18" t="str" cm="1">
        <f t="array" ref="G583">IF(OR(B583="",C583="", E583=""),"",IFERROR(INDEX('Data Tables'!A583:D2031,MATCH(1,(B583='Data Tables'!B583:B2031)*(K583='Data Tables'!A583:A2031)*(_xlfn.NUMBERVALUE(E583)&lt;=_xlfn.NUMBERVALUE('Data Tables'!D583:D2031)),0),3),"Error!"))</f>
        <v/>
      </c>
      <c r="H583" s="18" t="str">
        <f>IF(OR(F583="Error!",G583="Error!"),"",IF(OR(B583="",C583="",D583="",E583=""),"",(F583+G583)/2))</f>
        <v/>
      </c>
      <c r="I583" s="14" t="str">
        <f>IF(H583="", "", IF(AND(H583&gt;=0.4, F583&gt;= 0.06,G583&gt;= 0.06), "Pass!", "Fail :("))</f>
        <v/>
      </c>
      <c r="J583" s="14" t="str">
        <f t="shared" si="18"/>
        <v/>
      </c>
      <c r="K583" s="14" t="str">
        <f t="shared" si="19"/>
        <v/>
      </c>
      <c r="L583" s="15" t="str">
        <f>IFERROR(IF(AND(H583&gt;=0.4,F583&gt;=0.06,G583&gt;=0.06),"",IF(AND(F583&lt;0.06, G583&gt;=0.06),"Does not meet minimum row standard",IF(AND(G583&lt;0.06, F583&gt;=0.06),"Does not meet minimum run standard",IF(AND(F583&lt;0.06, G583&lt;0.06), "Does not meet minimum standard", "Does not meet minimum average")))), "")</f>
        <v/>
      </c>
    </row>
    <row r="584" spans="6:12" x14ac:dyDescent="0.25">
      <c r="F584" s="18" t="str" cm="1">
        <f t="array" ref="F584">IF(OR(B584="", C584="", D584=""),"",IFERROR(INDEX('Data Tables'!F584:'Data Tables'!I1388, MATCH(1, (B584='Data Tables'!G584:G1388)*(J584='Data Tables'!F584:F1388)*(_xlfn.NUMBERVALUE(D584)&lt;=_xlfn.NUMBERVALUE('Data Tables'!I584:I1388)),0),3), "Error!"))</f>
        <v/>
      </c>
      <c r="G584" s="18" t="str" cm="1">
        <f t="array" ref="G584">IF(OR(B584="",C584="", E584=""),"",IFERROR(INDEX('Data Tables'!A584:D2032,MATCH(1,(B584='Data Tables'!B584:B2032)*(K584='Data Tables'!A584:A2032)*(_xlfn.NUMBERVALUE(E584)&lt;=_xlfn.NUMBERVALUE('Data Tables'!D584:D2032)),0),3),"Error!"))</f>
        <v/>
      </c>
      <c r="H584" s="18" t="str">
        <f>IF(OR(F584="Error!",G584="Error!"),"",IF(OR(B584="",C584="",D584="",E584=""),"",(F584+G584)/2))</f>
        <v/>
      </c>
      <c r="I584" s="14" t="str">
        <f>IF(H584="", "", IF(AND(H584&gt;=0.4, F584&gt;= 0.06,G584&gt;= 0.06), "Pass!", "Fail :("))</f>
        <v/>
      </c>
      <c r="J584" s="14" t="str">
        <f t="shared" si="18"/>
        <v/>
      </c>
      <c r="K584" s="14" t="str">
        <f t="shared" si="19"/>
        <v/>
      </c>
      <c r="L584" s="15" t="str">
        <f>IFERROR(IF(AND(H584&gt;=0.4,F584&gt;=0.06,G584&gt;=0.06),"",IF(AND(F584&lt;0.06, G584&gt;=0.06),"Does not meet minimum row standard",IF(AND(G584&lt;0.06, F584&gt;=0.06),"Does not meet minimum run standard",IF(AND(F584&lt;0.06, G584&lt;0.06), "Does not meet minimum standard", "Does not meet minimum average")))), "")</f>
        <v/>
      </c>
    </row>
    <row r="585" spans="6:12" x14ac:dyDescent="0.25">
      <c r="F585" s="18" t="str" cm="1">
        <f t="array" ref="F585">IF(OR(B585="", C585="", D585=""),"",IFERROR(INDEX('Data Tables'!F585:'Data Tables'!I1389, MATCH(1, (B585='Data Tables'!G585:G1389)*(J585='Data Tables'!F585:F1389)*(_xlfn.NUMBERVALUE(D585)&lt;=_xlfn.NUMBERVALUE('Data Tables'!I585:I1389)),0),3), "Error!"))</f>
        <v/>
      </c>
      <c r="G585" s="18" t="str" cm="1">
        <f t="array" ref="G585">IF(OR(B585="",C585="", E585=""),"",IFERROR(INDEX('Data Tables'!A585:D2033,MATCH(1,(B585='Data Tables'!B585:B2033)*(K585='Data Tables'!A585:A2033)*(_xlfn.NUMBERVALUE(E585)&lt;=_xlfn.NUMBERVALUE('Data Tables'!D585:D2033)),0),3),"Error!"))</f>
        <v/>
      </c>
      <c r="H585" s="18" t="str">
        <f>IF(OR(F585="Error!",G585="Error!"),"",IF(OR(B585="",C585="",D585="",E585=""),"",(F585+G585)/2))</f>
        <v/>
      </c>
      <c r="I585" s="14" t="str">
        <f>IF(H585="", "", IF(AND(H585&gt;=0.4, F585&gt;= 0.06,G585&gt;= 0.06), "Pass!", "Fail :("))</f>
        <v/>
      </c>
      <c r="J585" s="14" t="str">
        <f t="shared" si="18"/>
        <v/>
      </c>
      <c r="K585" s="14" t="str">
        <f t="shared" si="19"/>
        <v/>
      </c>
      <c r="L585" s="15" t="str">
        <f>IFERROR(IF(AND(H585&gt;=0.4,F585&gt;=0.06,G585&gt;=0.06),"",IF(AND(F585&lt;0.06, G585&gt;=0.06),"Does not meet minimum row standard",IF(AND(G585&lt;0.06, F585&gt;=0.06),"Does not meet minimum run standard",IF(AND(F585&lt;0.06, G585&lt;0.06), "Does not meet minimum standard", "Does not meet minimum average")))), "")</f>
        <v/>
      </c>
    </row>
    <row r="586" spans="6:12" x14ac:dyDescent="0.25">
      <c r="F586" s="18" t="str" cm="1">
        <f t="array" ref="F586">IF(OR(B586="", C586="", D586=""),"",IFERROR(INDEX('Data Tables'!F586:'Data Tables'!I1390, MATCH(1, (B586='Data Tables'!G586:G1390)*(J586='Data Tables'!F586:F1390)*(_xlfn.NUMBERVALUE(D586)&lt;=_xlfn.NUMBERVALUE('Data Tables'!I586:I1390)),0),3), "Error!"))</f>
        <v/>
      </c>
      <c r="G586" s="18" t="str" cm="1">
        <f t="array" ref="G586">IF(OR(B586="",C586="", E586=""),"",IFERROR(INDEX('Data Tables'!A586:D2034,MATCH(1,(B586='Data Tables'!B586:B2034)*(K586='Data Tables'!A586:A2034)*(_xlfn.NUMBERVALUE(E586)&lt;=_xlfn.NUMBERVALUE('Data Tables'!D586:D2034)),0),3),"Error!"))</f>
        <v/>
      </c>
      <c r="H586" s="18" t="str">
        <f>IF(OR(F586="Error!",G586="Error!"),"",IF(OR(B586="",C586="",D586="",E586=""),"",(F586+G586)/2))</f>
        <v/>
      </c>
      <c r="I586" s="14" t="str">
        <f>IF(H586="", "", IF(AND(H586&gt;=0.4, F586&gt;= 0.06,G586&gt;= 0.06), "Pass!", "Fail :("))</f>
        <v/>
      </c>
      <c r="J586" s="14" t="str">
        <f t="shared" si="18"/>
        <v/>
      </c>
      <c r="K586" s="14" t="str">
        <f t="shared" si="19"/>
        <v/>
      </c>
      <c r="L586" s="15" t="str">
        <f>IFERROR(IF(AND(H586&gt;=0.4,F586&gt;=0.06,G586&gt;=0.06),"",IF(AND(F586&lt;0.06, G586&gt;=0.06),"Does not meet minimum row standard",IF(AND(G586&lt;0.06, F586&gt;=0.06),"Does not meet minimum run standard",IF(AND(F586&lt;0.06, G586&lt;0.06), "Does not meet minimum standard", "Does not meet minimum average")))), "")</f>
        <v/>
      </c>
    </row>
    <row r="587" spans="6:12" x14ac:dyDescent="0.25">
      <c r="F587" s="18" t="str" cm="1">
        <f t="array" ref="F587">IF(OR(B587="", C587="", D587=""),"",IFERROR(INDEX('Data Tables'!F587:'Data Tables'!I1391, MATCH(1, (B587='Data Tables'!G587:G1391)*(J587='Data Tables'!F587:F1391)*(_xlfn.NUMBERVALUE(D587)&lt;=_xlfn.NUMBERVALUE('Data Tables'!I587:I1391)),0),3), "Error!"))</f>
        <v/>
      </c>
      <c r="G587" s="18" t="str" cm="1">
        <f t="array" ref="G587">IF(OR(B587="",C587="", E587=""),"",IFERROR(INDEX('Data Tables'!A587:D2035,MATCH(1,(B587='Data Tables'!B587:B2035)*(K587='Data Tables'!A587:A2035)*(_xlfn.NUMBERVALUE(E587)&lt;=_xlfn.NUMBERVALUE('Data Tables'!D587:D2035)),0),3),"Error!"))</f>
        <v/>
      </c>
      <c r="H587" s="18" t="str">
        <f>IF(OR(F587="Error!",G587="Error!"),"",IF(OR(B587="",C587="",D587="",E587=""),"",(F587+G587)/2))</f>
        <v/>
      </c>
      <c r="I587" s="14" t="str">
        <f>IF(H587="", "", IF(AND(H587&gt;=0.4, F587&gt;= 0.06,G587&gt;= 0.06), "Pass!", "Fail :("))</f>
        <v/>
      </c>
      <c r="J587" s="14" t="str">
        <f t="shared" si="18"/>
        <v/>
      </c>
      <c r="K587" s="14" t="str">
        <f t="shared" si="19"/>
        <v/>
      </c>
      <c r="L587" s="15" t="str">
        <f>IFERROR(IF(AND(H587&gt;=0.4,F587&gt;=0.06,G587&gt;=0.06),"",IF(AND(F587&lt;0.06, G587&gt;=0.06),"Does not meet minimum row standard",IF(AND(G587&lt;0.06, F587&gt;=0.06),"Does not meet minimum run standard",IF(AND(F587&lt;0.06, G587&lt;0.06), "Does not meet minimum standard", "Does not meet minimum average")))), "")</f>
        <v/>
      </c>
    </row>
    <row r="588" spans="6:12" x14ac:dyDescent="0.25">
      <c r="F588" s="18" t="str" cm="1">
        <f t="array" ref="F588">IF(OR(B588="", C588="", D588=""),"",IFERROR(INDEX('Data Tables'!F588:'Data Tables'!I1392, MATCH(1, (B588='Data Tables'!G588:G1392)*(J588='Data Tables'!F588:F1392)*(_xlfn.NUMBERVALUE(D588)&lt;=_xlfn.NUMBERVALUE('Data Tables'!I588:I1392)),0),3), "Error!"))</f>
        <v/>
      </c>
      <c r="G588" s="18" t="str" cm="1">
        <f t="array" ref="G588">IF(OR(B588="",C588="", E588=""),"",IFERROR(INDEX('Data Tables'!A588:D2036,MATCH(1,(B588='Data Tables'!B588:B2036)*(K588='Data Tables'!A588:A2036)*(_xlfn.NUMBERVALUE(E588)&lt;=_xlfn.NUMBERVALUE('Data Tables'!D588:D2036)),0),3),"Error!"))</f>
        <v/>
      </c>
      <c r="H588" s="18" t="str">
        <f>IF(OR(F588="Error!",G588="Error!"),"",IF(OR(B588="",C588="",D588="",E588=""),"",(F588+G588)/2))</f>
        <v/>
      </c>
      <c r="I588" s="14" t="str">
        <f>IF(H588="", "", IF(AND(H588&gt;=0.4, F588&gt;= 0.06,G588&gt;= 0.06), "Pass!", "Fail :("))</f>
        <v/>
      </c>
      <c r="J588" s="14" t="str">
        <f t="shared" si="18"/>
        <v/>
      </c>
      <c r="K588" s="14" t="str">
        <f t="shared" si="19"/>
        <v/>
      </c>
      <c r="L588" s="15" t="str">
        <f>IFERROR(IF(AND(H588&gt;=0.4,F588&gt;=0.06,G588&gt;=0.06),"",IF(AND(F588&lt;0.06, G588&gt;=0.06),"Does not meet minimum row standard",IF(AND(G588&lt;0.06, F588&gt;=0.06),"Does not meet minimum run standard",IF(AND(F588&lt;0.06, G588&lt;0.06), "Does not meet minimum standard", "Does not meet minimum average")))), "")</f>
        <v/>
      </c>
    </row>
    <row r="589" spans="6:12" x14ac:dyDescent="0.25">
      <c r="F589" s="18" t="str" cm="1">
        <f t="array" ref="F589">IF(OR(B589="", C589="", D589=""),"",IFERROR(INDEX('Data Tables'!F589:'Data Tables'!I1393, MATCH(1, (B589='Data Tables'!G589:G1393)*(J589='Data Tables'!F589:F1393)*(_xlfn.NUMBERVALUE(D589)&lt;=_xlfn.NUMBERVALUE('Data Tables'!I589:I1393)),0),3), "Error!"))</f>
        <v/>
      </c>
      <c r="G589" s="18" t="str" cm="1">
        <f t="array" ref="G589">IF(OR(B589="",C589="", E589=""),"",IFERROR(INDEX('Data Tables'!A589:D2037,MATCH(1,(B589='Data Tables'!B589:B2037)*(K589='Data Tables'!A589:A2037)*(_xlfn.NUMBERVALUE(E589)&lt;=_xlfn.NUMBERVALUE('Data Tables'!D589:D2037)),0),3),"Error!"))</f>
        <v/>
      </c>
      <c r="H589" s="18" t="str">
        <f>IF(OR(F589="Error!",G589="Error!"),"",IF(OR(B589="",C589="",D589="",E589=""),"",(F589+G589)/2))</f>
        <v/>
      </c>
      <c r="I589" s="14" t="str">
        <f>IF(H589="", "", IF(AND(H589&gt;=0.4, F589&gt;= 0.06,G589&gt;= 0.06), "Pass!", "Fail :("))</f>
        <v/>
      </c>
      <c r="J589" s="14" t="str">
        <f t="shared" si="18"/>
        <v/>
      </c>
      <c r="K589" s="14" t="str">
        <f t="shared" si="19"/>
        <v/>
      </c>
      <c r="L589" s="15" t="str">
        <f>IFERROR(IF(AND(H589&gt;=0.4,F589&gt;=0.06,G589&gt;=0.06),"",IF(AND(F589&lt;0.06, G589&gt;=0.06),"Does not meet minimum row standard",IF(AND(G589&lt;0.06, F589&gt;=0.06),"Does not meet minimum run standard",IF(AND(F589&lt;0.06, G589&lt;0.06), "Does not meet minimum standard", "Does not meet minimum average")))), "")</f>
        <v/>
      </c>
    </row>
    <row r="590" spans="6:12" x14ac:dyDescent="0.25">
      <c r="F590" s="18" t="str" cm="1">
        <f t="array" ref="F590">IF(OR(B590="", C590="", D590=""),"",IFERROR(INDEX('Data Tables'!F590:'Data Tables'!I1394, MATCH(1, (B590='Data Tables'!G590:G1394)*(J590='Data Tables'!F590:F1394)*(_xlfn.NUMBERVALUE(D590)&lt;=_xlfn.NUMBERVALUE('Data Tables'!I590:I1394)),0),3), "Error!"))</f>
        <v/>
      </c>
      <c r="G590" s="18" t="str" cm="1">
        <f t="array" ref="G590">IF(OR(B590="",C590="", E590=""),"",IFERROR(INDEX('Data Tables'!A590:D2038,MATCH(1,(B590='Data Tables'!B590:B2038)*(K590='Data Tables'!A590:A2038)*(_xlfn.NUMBERVALUE(E590)&lt;=_xlfn.NUMBERVALUE('Data Tables'!D590:D2038)),0),3),"Error!"))</f>
        <v/>
      </c>
      <c r="H590" s="18" t="str">
        <f>IF(OR(F590="Error!",G590="Error!"),"",IF(OR(B590="",C590="",D590="",E590=""),"",(F590+G590)/2))</f>
        <v/>
      </c>
      <c r="I590" s="14" t="str">
        <f>IF(H590="", "", IF(AND(H590&gt;=0.4, F590&gt;= 0.06,G590&gt;= 0.06), "Pass!", "Fail :("))</f>
        <v/>
      </c>
      <c r="J590" s="14" t="str">
        <f t="shared" si="18"/>
        <v/>
      </c>
      <c r="K590" s="14" t="str">
        <f t="shared" si="19"/>
        <v/>
      </c>
      <c r="L590" s="15" t="str">
        <f>IFERROR(IF(AND(H590&gt;=0.4,F590&gt;=0.06,G590&gt;=0.06),"",IF(AND(F590&lt;0.06, G590&gt;=0.06),"Does not meet minimum row standard",IF(AND(G590&lt;0.06, F590&gt;=0.06),"Does not meet minimum run standard",IF(AND(F590&lt;0.06, G590&lt;0.06), "Does not meet minimum standard", "Does not meet minimum average")))), "")</f>
        <v/>
      </c>
    </row>
    <row r="591" spans="6:12" x14ac:dyDescent="0.25">
      <c r="F591" s="18" t="str" cm="1">
        <f t="array" ref="F591">IF(OR(B591="", C591="", D591=""),"",IFERROR(INDEX('Data Tables'!F591:'Data Tables'!I1395, MATCH(1, (B591='Data Tables'!G591:G1395)*(J591='Data Tables'!F591:F1395)*(_xlfn.NUMBERVALUE(D591)&lt;=_xlfn.NUMBERVALUE('Data Tables'!I591:I1395)),0),3), "Error!"))</f>
        <v/>
      </c>
      <c r="G591" s="18" t="str" cm="1">
        <f t="array" ref="G591">IF(OR(B591="",C591="", E591=""),"",IFERROR(INDEX('Data Tables'!A591:D2039,MATCH(1,(B591='Data Tables'!B591:B2039)*(K591='Data Tables'!A591:A2039)*(_xlfn.NUMBERVALUE(E591)&lt;=_xlfn.NUMBERVALUE('Data Tables'!D591:D2039)),0),3),"Error!"))</f>
        <v/>
      </c>
      <c r="H591" s="18" t="str">
        <f>IF(OR(F591="Error!",G591="Error!"),"",IF(OR(B591="",C591="",D591="",E591=""),"",(F591+G591)/2))</f>
        <v/>
      </c>
      <c r="I591" s="14" t="str">
        <f>IF(H591="", "", IF(AND(H591&gt;=0.4, F591&gt;= 0.06,G591&gt;= 0.06), "Pass!", "Fail :("))</f>
        <v/>
      </c>
      <c r="J591" s="14" t="str">
        <f t="shared" si="18"/>
        <v/>
      </c>
      <c r="K591" s="14" t="str">
        <f t="shared" si="19"/>
        <v/>
      </c>
      <c r="L591" s="15" t="str">
        <f>IFERROR(IF(AND(H591&gt;=0.4,F591&gt;=0.06,G591&gt;=0.06),"",IF(AND(F591&lt;0.06, G591&gt;=0.06),"Does not meet minimum row standard",IF(AND(G591&lt;0.06, F591&gt;=0.06),"Does not meet minimum run standard",IF(AND(F591&lt;0.06, G591&lt;0.06), "Does not meet minimum standard", "Does not meet minimum average")))), "")</f>
        <v/>
      </c>
    </row>
    <row r="592" spans="6:12" x14ac:dyDescent="0.25">
      <c r="F592" s="18" t="str" cm="1">
        <f t="array" ref="F592">IF(OR(B592="", C592="", D592=""),"",IFERROR(INDEX('Data Tables'!F592:'Data Tables'!I1396, MATCH(1, (B592='Data Tables'!G592:G1396)*(J592='Data Tables'!F592:F1396)*(_xlfn.NUMBERVALUE(D592)&lt;=_xlfn.NUMBERVALUE('Data Tables'!I592:I1396)),0),3), "Error!"))</f>
        <v/>
      </c>
      <c r="G592" s="18" t="str" cm="1">
        <f t="array" ref="G592">IF(OR(B592="",C592="", E592=""),"",IFERROR(INDEX('Data Tables'!A592:D2040,MATCH(1,(B592='Data Tables'!B592:B2040)*(K592='Data Tables'!A592:A2040)*(_xlfn.NUMBERVALUE(E592)&lt;=_xlfn.NUMBERVALUE('Data Tables'!D592:D2040)),0),3),"Error!"))</f>
        <v/>
      </c>
      <c r="H592" s="18" t="str">
        <f>IF(OR(F592="Error!",G592="Error!"),"",IF(OR(B592="",C592="",D592="",E592=""),"",(F592+G592)/2))</f>
        <v/>
      </c>
      <c r="I592" s="14" t="str">
        <f>IF(H592="", "", IF(AND(H592&gt;=0.4, F592&gt;= 0.06,G592&gt;= 0.06), "Pass!", "Fail :("))</f>
        <v/>
      </c>
      <c r="J592" s="14" t="str">
        <f t="shared" si="18"/>
        <v/>
      </c>
      <c r="K592" s="14" t="str">
        <f t="shared" si="19"/>
        <v/>
      </c>
      <c r="L592" s="15" t="str">
        <f>IFERROR(IF(AND(H592&gt;=0.4,F592&gt;=0.06,G592&gt;=0.06),"",IF(AND(F592&lt;0.06, G592&gt;=0.06),"Does not meet minimum row standard",IF(AND(G592&lt;0.06, F592&gt;=0.06),"Does not meet minimum run standard",IF(AND(F592&lt;0.06, G592&lt;0.06), "Does not meet minimum standard", "Does not meet minimum average")))), "")</f>
        <v/>
      </c>
    </row>
    <row r="593" spans="6:12" x14ac:dyDescent="0.25">
      <c r="F593" s="18" t="str" cm="1">
        <f t="array" ref="F593">IF(OR(B593="", C593="", D593=""),"",IFERROR(INDEX('Data Tables'!F593:'Data Tables'!I1397, MATCH(1, (B593='Data Tables'!G593:G1397)*(J593='Data Tables'!F593:F1397)*(_xlfn.NUMBERVALUE(D593)&lt;=_xlfn.NUMBERVALUE('Data Tables'!I593:I1397)),0),3), "Error!"))</f>
        <v/>
      </c>
      <c r="G593" s="18" t="str" cm="1">
        <f t="array" ref="G593">IF(OR(B593="",C593="", E593=""),"",IFERROR(INDEX('Data Tables'!A593:D2041,MATCH(1,(B593='Data Tables'!B593:B2041)*(K593='Data Tables'!A593:A2041)*(_xlfn.NUMBERVALUE(E593)&lt;=_xlfn.NUMBERVALUE('Data Tables'!D593:D2041)),0),3),"Error!"))</f>
        <v/>
      </c>
      <c r="H593" s="18" t="str">
        <f>IF(OR(F593="Error!",G593="Error!"),"",IF(OR(B593="",C593="",D593="",E593=""),"",(F593+G593)/2))</f>
        <v/>
      </c>
      <c r="I593" s="14" t="str">
        <f>IF(H593="", "", IF(AND(H593&gt;=0.4, F593&gt;= 0.06,G593&gt;= 0.06), "Pass!", "Fail :("))</f>
        <v/>
      </c>
      <c r="J593" s="14" t="str">
        <f t="shared" si="18"/>
        <v/>
      </c>
      <c r="K593" s="14" t="str">
        <f t="shared" si="19"/>
        <v/>
      </c>
      <c r="L593" s="15" t="str">
        <f>IFERROR(IF(AND(H593&gt;=0.4,F593&gt;=0.06,G593&gt;=0.06),"",IF(AND(F593&lt;0.06, G593&gt;=0.06),"Does not meet minimum row standard",IF(AND(G593&lt;0.06, F593&gt;=0.06),"Does not meet minimum run standard",IF(AND(F593&lt;0.06, G593&lt;0.06), "Does not meet minimum standard", "Does not meet minimum average")))), "")</f>
        <v/>
      </c>
    </row>
    <row r="594" spans="6:12" x14ac:dyDescent="0.25">
      <c r="F594" s="18" t="str" cm="1">
        <f t="array" ref="F594">IF(OR(B594="", C594="", D594=""),"",IFERROR(INDEX('Data Tables'!F594:'Data Tables'!I1398, MATCH(1, (B594='Data Tables'!G594:G1398)*(J594='Data Tables'!F594:F1398)*(_xlfn.NUMBERVALUE(D594)&lt;=_xlfn.NUMBERVALUE('Data Tables'!I594:I1398)),0),3), "Error!"))</f>
        <v/>
      </c>
      <c r="G594" s="18" t="str" cm="1">
        <f t="array" ref="G594">IF(OR(B594="",C594="", E594=""),"",IFERROR(INDEX('Data Tables'!A594:D2042,MATCH(1,(B594='Data Tables'!B594:B2042)*(K594='Data Tables'!A594:A2042)*(_xlfn.NUMBERVALUE(E594)&lt;=_xlfn.NUMBERVALUE('Data Tables'!D594:D2042)),0),3),"Error!"))</f>
        <v/>
      </c>
      <c r="H594" s="18" t="str">
        <f>IF(OR(F594="Error!",G594="Error!"),"",IF(OR(B594="",C594="",D594="",E594=""),"",(F594+G594)/2))</f>
        <v/>
      </c>
      <c r="I594" s="14" t="str">
        <f>IF(H594="", "", IF(AND(H594&gt;=0.4, F594&gt;= 0.06,G594&gt;= 0.06), "Pass!", "Fail :("))</f>
        <v/>
      </c>
      <c r="J594" s="14" t="str">
        <f t="shared" si="18"/>
        <v/>
      </c>
      <c r="K594" s="14" t="str">
        <f t="shared" si="19"/>
        <v/>
      </c>
      <c r="L594" s="15" t="str">
        <f>IFERROR(IF(AND(H594&gt;=0.4,F594&gt;=0.06,G594&gt;=0.06),"",IF(AND(F594&lt;0.06, G594&gt;=0.06),"Does not meet minimum row standard",IF(AND(G594&lt;0.06, F594&gt;=0.06),"Does not meet minimum run standard",IF(AND(F594&lt;0.06, G594&lt;0.06), "Does not meet minimum standard", "Does not meet minimum average")))), "")</f>
        <v/>
      </c>
    </row>
    <row r="595" spans="6:12" x14ac:dyDescent="0.25">
      <c r="F595" s="18" t="str" cm="1">
        <f t="array" ref="F595">IF(OR(B595="", C595="", D595=""),"",IFERROR(INDEX('Data Tables'!F595:'Data Tables'!I1399, MATCH(1, (B595='Data Tables'!G595:G1399)*(J595='Data Tables'!F595:F1399)*(_xlfn.NUMBERVALUE(D595)&lt;=_xlfn.NUMBERVALUE('Data Tables'!I595:I1399)),0),3), "Error!"))</f>
        <v/>
      </c>
      <c r="G595" s="18" t="str" cm="1">
        <f t="array" ref="G595">IF(OR(B595="",C595="", E595=""),"",IFERROR(INDEX('Data Tables'!A595:D2043,MATCH(1,(B595='Data Tables'!B595:B2043)*(K595='Data Tables'!A595:A2043)*(_xlfn.NUMBERVALUE(E595)&lt;=_xlfn.NUMBERVALUE('Data Tables'!D595:D2043)),0),3),"Error!"))</f>
        <v/>
      </c>
      <c r="H595" s="18" t="str">
        <f>IF(OR(F595="Error!",G595="Error!"),"",IF(OR(B595="",C595="",D595="",E595=""),"",(F595+G595)/2))</f>
        <v/>
      </c>
      <c r="I595" s="14" t="str">
        <f>IF(H595="", "", IF(AND(H595&gt;=0.4, F595&gt;= 0.06,G595&gt;= 0.06), "Pass!", "Fail :("))</f>
        <v/>
      </c>
      <c r="J595" s="14" t="str">
        <f t="shared" si="18"/>
        <v/>
      </c>
      <c r="K595" s="14" t="str">
        <f t="shared" si="19"/>
        <v/>
      </c>
      <c r="L595" s="15" t="str">
        <f>IFERROR(IF(AND(H595&gt;=0.4,F595&gt;=0.06,G595&gt;=0.06),"",IF(AND(F595&lt;0.06, G595&gt;=0.06),"Does not meet minimum row standard",IF(AND(G595&lt;0.06, F595&gt;=0.06),"Does not meet minimum run standard",IF(AND(F595&lt;0.06, G595&lt;0.06), "Does not meet minimum standard", "Does not meet minimum average")))), "")</f>
        <v/>
      </c>
    </row>
    <row r="596" spans="6:12" x14ac:dyDescent="0.25">
      <c r="F596" s="18" t="str" cm="1">
        <f t="array" ref="F596">IF(OR(B596="", C596="", D596=""),"",IFERROR(INDEX('Data Tables'!F596:'Data Tables'!I1400, MATCH(1, (B596='Data Tables'!G596:G1400)*(J596='Data Tables'!F596:F1400)*(_xlfn.NUMBERVALUE(D596)&lt;=_xlfn.NUMBERVALUE('Data Tables'!I596:I1400)),0),3), "Error!"))</f>
        <v/>
      </c>
      <c r="G596" s="18" t="str" cm="1">
        <f t="array" ref="G596">IF(OR(B596="",C596="", E596=""),"",IFERROR(INDEX('Data Tables'!A596:D2044,MATCH(1,(B596='Data Tables'!B596:B2044)*(K596='Data Tables'!A596:A2044)*(_xlfn.NUMBERVALUE(E596)&lt;=_xlfn.NUMBERVALUE('Data Tables'!D596:D2044)),0),3),"Error!"))</f>
        <v/>
      </c>
      <c r="H596" s="18" t="str">
        <f>IF(OR(F596="Error!",G596="Error!"),"",IF(OR(B596="",C596="",D596="",E596=""),"",(F596+G596)/2))</f>
        <v/>
      </c>
      <c r="I596" s="14" t="str">
        <f>IF(H596="", "", IF(AND(H596&gt;=0.4, F596&gt;= 0.06,G596&gt;= 0.06), "Pass!", "Fail :("))</f>
        <v/>
      </c>
      <c r="J596" s="14" t="str">
        <f t="shared" si="18"/>
        <v/>
      </c>
      <c r="K596" s="14" t="str">
        <f t="shared" si="19"/>
        <v/>
      </c>
      <c r="L596" s="15" t="str">
        <f>IFERROR(IF(AND(H596&gt;=0.4,F596&gt;=0.06,G596&gt;=0.06),"",IF(AND(F596&lt;0.06, G596&gt;=0.06),"Does not meet minimum row standard",IF(AND(G596&lt;0.06, F596&gt;=0.06),"Does not meet minimum run standard",IF(AND(F596&lt;0.06, G596&lt;0.06), "Does not meet minimum standard", "Does not meet minimum average")))), "")</f>
        <v/>
      </c>
    </row>
    <row r="597" spans="6:12" x14ac:dyDescent="0.25">
      <c r="F597" s="18" t="str" cm="1">
        <f t="array" ref="F597">IF(OR(B597="", C597="", D597=""),"",IFERROR(INDEX('Data Tables'!F597:'Data Tables'!I1401, MATCH(1, (B597='Data Tables'!G597:G1401)*(J597='Data Tables'!F597:F1401)*(_xlfn.NUMBERVALUE(D597)&lt;=_xlfn.NUMBERVALUE('Data Tables'!I597:I1401)),0),3), "Error!"))</f>
        <v/>
      </c>
      <c r="G597" s="18" t="str" cm="1">
        <f t="array" ref="G597">IF(OR(B597="",C597="", E597=""),"",IFERROR(INDEX('Data Tables'!A597:D2045,MATCH(1,(B597='Data Tables'!B597:B2045)*(K597='Data Tables'!A597:A2045)*(_xlfn.NUMBERVALUE(E597)&lt;=_xlfn.NUMBERVALUE('Data Tables'!D597:D2045)),0),3),"Error!"))</f>
        <v/>
      </c>
      <c r="H597" s="18" t="str">
        <f>IF(OR(F597="Error!",G597="Error!"),"",IF(OR(B597="",C597="",D597="",E597=""),"",(F597+G597)/2))</f>
        <v/>
      </c>
      <c r="I597" s="14" t="str">
        <f>IF(H597="", "", IF(AND(H597&gt;=0.4, F597&gt;= 0.06,G597&gt;= 0.06), "Pass!", "Fail :("))</f>
        <v/>
      </c>
      <c r="J597" s="14" t="str">
        <f t="shared" si="18"/>
        <v/>
      </c>
      <c r="K597" s="14" t="str">
        <f t="shared" si="19"/>
        <v/>
      </c>
      <c r="L597" s="15" t="str">
        <f>IFERROR(IF(AND(H597&gt;=0.4,F597&gt;=0.06,G597&gt;=0.06),"",IF(AND(F597&lt;0.06, G597&gt;=0.06),"Does not meet minimum row standard",IF(AND(G597&lt;0.06, F597&gt;=0.06),"Does not meet minimum run standard",IF(AND(F597&lt;0.06, G597&lt;0.06), "Does not meet minimum standard", "Does not meet minimum average")))), "")</f>
        <v/>
      </c>
    </row>
    <row r="598" spans="6:12" x14ac:dyDescent="0.25">
      <c r="F598" s="18" t="str" cm="1">
        <f t="array" ref="F598">IF(OR(B598="", C598="", D598=""),"",IFERROR(INDEX('Data Tables'!F598:'Data Tables'!I1402, MATCH(1, (B598='Data Tables'!G598:G1402)*(J598='Data Tables'!F598:F1402)*(_xlfn.NUMBERVALUE(D598)&lt;=_xlfn.NUMBERVALUE('Data Tables'!I598:I1402)),0),3), "Error!"))</f>
        <v/>
      </c>
      <c r="G598" s="18" t="str" cm="1">
        <f t="array" ref="G598">IF(OR(B598="",C598="", E598=""),"",IFERROR(INDEX('Data Tables'!A598:D2046,MATCH(1,(B598='Data Tables'!B598:B2046)*(K598='Data Tables'!A598:A2046)*(_xlfn.NUMBERVALUE(E598)&lt;=_xlfn.NUMBERVALUE('Data Tables'!D598:D2046)),0),3),"Error!"))</f>
        <v/>
      </c>
      <c r="H598" s="18" t="str">
        <f>IF(OR(F598="Error!",G598="Error!"),"",IF(OR(B598="",C598="",D598="",E598=""),"",(F598+G598)/2))</f>
        <v/>
      </c>
      <c r="I598" s="14" t="str">
        <f>IF(H598="", "", IF(AND(H598&gt;=0.4, F598&gt;= 0.06,G598&gt;= 0.06), "Pass!", "Fail :("))</f>
        <v/>
      </c>
      <c r="J598" s="14" t="str">
        <f t="shared" si="18"/>
        <v/>
      </c>
      <c r="K598" s="14" t="str">
        <f t="shared" si="19"/>
        <v/>
      </c>
      <c r="L598" s="15" t="str">
        <f>IFERROR(IF(AND(H598&gt;=0.4,F598&gt;=0.06,G598&gt;=0.06),"",IF(AND(F598&lt;0.06, G598&gt;=0.06),"Does not meet minimum row standard",IF(AND(G598&lt;0.06, F598&gt;=0.06),"Does not meet minimum run standard",IF(AND(F598&lt;0.06, G598&lt;0.06), "Does not meet minimum standard", "Does not meet minimum average")))), "")</f>
        <v/>
      </c>
    </row>
    <row r="599" spans="6:12" x14ac:dyDescent="0.25">
      <c r="F599" s="18" t="str" cm="1">
        <f t="array" ref="F599">IF(OR(B599="", C599="", D599=""),"",IFERROR(INDEX('Data Tables'!F599:'Data Tables'!I1403, MATCH(1, (B599='Data Tables'!G599:G1403)*(J599='Data Tables'!F599:F1403)*(_xlfn.NUMBERVALUE(D599)&lt;=_xlfn.NUMBERVALUE('Data Tables'!I599:I1403)),0),3), "Error!"))</f>
        <v/>
      </c>
      <c r="G599" s="18" t="str" cm="1">
        <f t="array" ref="G599">IF(OR(B599="",C599="", E599=""),"",IFERROR(INDEX('Data Tables'!A599:D2047,MATCH(1,(B599='Data Tables'!B599:B2047)*(K599='Data Tables'!A599:A2047)*(_xlfn.NUMBERVALUE(E599)&lt;=_xlfn.NUMBERVALUE('Data Tables'!D599:D2047)),0),3),"Error!"))</f>
        <v/>
      </c>
      <c r="H599" s="18" t="str">
        <f>IF(OR(F599="Error!",G599="Error!"),"",IF(OR(B599="",C599="",D599="",E599=""),"",(F599+G599)/2))</f>
        <v/>
      </c>
      <c r="I599" s="14" t="str">
        <f>IF(H599="", "", IF(AND(H599&gt;=0.4, F599&gt;= 0.06,G599&gt;= 0.06), "Pass!", "Fail :("))</f>
        <v/>
      </c>
      <c r="J599" s="14" t="str">
        <f t="shared" si="18"/>
        <v/>
      </c>
      <c r="K599" s="14" t="str">
        <f t="shared" si="19"/>
        <v/>
      </c>
      <c r="L599" s="15" t="str">
        <f>IFERROR(IF(AND(H599&gt;=0.4,F599&gt;=0.06,G599&gt;=0.06),"",IF(AND(F599&lt;0.06, G599&gt;=0.06),"Does not meet minimum row standard",IF(AND(G599&lt;0.06, F599&gt;=0.06),"Does not meet minimum run standard",IF(AND(F599&lt;0.06, G599&lt;0.06), "Does not meet minimum standard", "Does not meet minimum average")))), "")</f>
        <v/>
      </c>
    </row>
    <row r="600" spans="6:12" x14ac:dyDescent="0.25">
      <c r="F600" s="18" t="str" cm="1">
        <f t="array" ref="F600">IF(OR(B600="", C600="", D600=""),"",IFERROR(INDEX('Data Tables'!F600:'Data Tables'!I1404, MATCH(1, (B600='Data Tables'!G600:G1404)*(J600='Data Tables'!F600:F1404)*(_xlfn.NUMBERVALUE(D600)&lt;=_xlfn.NUMBERVALUE('Data Tables'!I600:I1404)),0),3), "Error!"))</f>
        <v/>
      </c>
      <c r="G600" s="18" t="str" cm="1">
        <f t="array" ref="G600">IF(OR(B600="",C600="", E600=""),"",IFERROR(INDEX('Data Tables'!A600:D2048,MATCH(1,(B600='Data Tables'!B600:B2048)*(K600='Data Tables'!A600:A2048)*(_xlfn.NUMBERVALUE(E600)&lt;=_xlfn.NUMBERVALUE('Data Tables'!D600:D2048)),0),3),"Error!"))</f>
        <v/>
      </c>
      <c r="H600" s="18" t="str">
        <f>IF(OR(F600="Error!",G600="Error!"),"",IF(OR(B600="",C600="",D600="",E600=""),"",(F600+G600)/2))</f>
        <v/>
      </c>
      <c r="I600" s="14" t="str">
        <f>IF(H600="", "", IF(AND(H600&gt;=0.4, F600&gt;= 0.06,G600&gt;= 0.06), "Pass!", "Fail :("))</f>
        <v/>
      </c>
      <c r="J600" s="14" t="str">
        <f t="shared" si="18"/>
        <v/>
      </c>
      <c r="K600" s="14" t="str">
        <f t="shared" si="19"/>
        <v/>
      </c>
      <c r="L600" s="15" t="str">
        <f>IFERROR(IF(AND(H600&gt;=0.4,F600&gt;=0.06,G600&gt;=0.06),"",IF(AND(F600&lt;0.06, G600&gt;=0.06),"Does not meet minimum row standard",IF(AND(G600&lt;0.06, F600&gt;=0.06),"Does not meet minimum run standard",IF(AND(F600&lt;0.06, G600&lt;0.06), "Does not meet minimum standard", "Does not meet minimum average")))), "")</f>
        <v/>
      </c>
    </row>
    <row r="601" spans="6:12" x14ac:dyDescent="0.25">
      <c r="F601" s="18" t="str" cm="1">
        <f t="array" ref="F601">IF(OR(B601="", C601="", D601=""),"",IFERROR(INDEX('Data Tables'!F601:'Data Tables'!I1405, MATCH(1, (B601='Data Tables'!G601:G1405)*(J601='Data Tables'!F601:F1405)*(_xlfn.NUMBERVALUE(D601)&lt;=_xlfn.NUMBERVALUE('Data Tables'!I601:I1405)),0),3), "Error!"))</f>
        <v/>
      </c>
      <c r="G601" s="18" t="str" cm="1">
        <f t="array" ref="G601">IF(OR(B601="",C601="", E601=""),"",IFERROR(INDEX('Data Tables'!A601:D2049,MATCH(1,(B601='Data Tables'!B601:B2049)*(K601='Data Tables'!A601:A2049)*(_xlfn.NUMBERVALUE(E601)&lt;=_xlfn.NUMBERVALUE('Data Tables'!D601:D2049)),0),3),"Error!"))</f>
        <v/>
      </c>
      <c r="H601" s="18" t="str">
        <f>IF(OR(F601="Error!",G601="Error!"),"",IF(OR(B601="",C601="",D601="",E601=""),"",(F601+G601)/2))</f>
        <v/>
      </c>
      <c r="I601" s="14" t="str">
        <f>IF(H601="", "", IF(AND(H601&gt;=0.4, F601&gt;= 0.06,G601&gt;= 0.06), "Pass!", "Fail :("))</f>
        <v/>
      </c>
      <c r="J601" s="14" t="str">
        <f t="shared" si="18"/>
        <v/>
      </c>
      <c r="K601" s="14" t="str">
        <f t="shared" si="19"/>
        <v/>
      </c>
      <c r="L601" s="15" t="str">
        <f>IFERROR(IF(AND(H601&gt;=0.4,F601&gt;=0.06,G601&gt;=0.06),"",IF(AND(F601&lt;0.06, G601&gt;=0.06),"Does not meet minimum row standard",IF(AND(G601&lt;0.06, F601&gt;=0.06),"Does not meet minimum run standard",IF(AND(F601&lt;0.06, G601&lt;0.06), "Does not meet minimum standard", "Does not meet minimum average")))), "")</f>
        <v/>
      </c>
    </row>
    <row r="602" spans="6:12" x14ac:dyDescent="0.25">
      <c r="F602" s="18" t="str" cm="1">
        <f t="array" ref="F602">IF(OR(B602="", C602="", D602=""),"",IFERROR(INDEX('Data Tables'!F602:'Data Tables'!I1406, MATCH(1, (B602='Data Tables'!G602:G1406)*(J602='Data Tables'!F602:F1406)*(_xlfn.NUMBERVALUE(D602)&lt;=_xlfn.NUMBERVALUE('Data Tables'!I602:I1406)),0),3), "Error!"))</f>
        <v/>
      </c>
      <c r="G602" s="18" t="str" cm="1">
        <f t="array" ref="G602">IF(OR(B602="",C602="", E602=""),"",IFERROR(INDEX('Data Tables'!A602:D2050,MATCH(1,(B602='Data Tables'!B602:B2050)*(K602='Data Tables'!A602:A2050)*(_xlfn.NUMBERVALUE(E602)&lt;=_xlfn.NUMBERVALUE('Data Tables'!D602:D2050)),0),3),"Error!"))</f>
        <v/>
      </c>
      <c r="H602" s="18" t="str">
        <f>IF(OR(F602="Error!",G602="Error!"),"",IF(OR(B602="",C602="",D602="",E602=""),"",(F602+G602)/2))</f>
        <v/>
      </c>
      <c r="I602" s="14" t="str">
        <f>IF(H602="", "", IF(AND(H602&gt;=0.4, F602&gt;= 0.06,G602&gt;= 0.06), "Pass!", "Fail :("))</f>
        <v/>
      </c>
      <c r="J602" s="14" t="str">
        <f t="shared" si="18"/>
        <v/>
      </c>
      <c r="K602" s="14" t="str">
        <f t="shared" si="19"/>
        <v/>
      </c>
      <c r="L602" s="15" t="str">
        <f>IFERROR(IF(AND(H602&gt;=0.4,F602&gt;=0.06,G602&gt;=0.06),"",IF(AND(F602&lt;0.06, G602&gt;=0.06),"Does not meet minimum row standard",IF(AND(G602&lt;0.06, F602&gt;=0.06),"Does not meet minimum run standard",IF(AND(F602&lt;0.06, G602&lt;0.06), "Does not meet minimum standard", "Does not meet minimum average")))), "")</f>
        <v/>
      </c>
    </row>
    <row r="603" spans="6:12" x14ac:dyDescent="0.25">
      <c r="F603" s="18" t="str" cm="1">
        <f t="array" ref="F603">IF(OR(B603="", C603="", D603=""),"",IFERROR(INDEX('Data Tables'!F603:'Data Tables'!I1407, MATCH(1, (B603='Data Tables'!G603:G1407)*(J603='Data Tables'!F603:F1407)*(_xlfn.NUMBERVALUE(D603)&lt;=_xlfn.NUMBERVALUE('Data Tables'!I603:I1407)),0),3), "Error!"))</f>
        <v/>
      </c>
      <c r="G603" s="18" t="str" cm="1">
        <f t="array" ref="G603">IF(OR(B603="",C603="", E603=""),"",IFERROR(INDEX('Data Tables'!A603:D2051,MATCH(1,(B603='Data Tables'!B603:B2051)*(K603='Data Tables'!A603:A2051)*(_xlfn.NUMBERVALUE(E603)&lt;=_xlfn.NUMBERVALUE('Data Tables'!D603:D2051)),0),3),"Error!"))</f>
        <v/>
      </c>
      <c r="H603" s="18" t="str">
        <f>IF(OR(F603="Error!",G603="Error!"),"",IF(OR(B603="",C603="",D603="",E603=""),"",(F603+G603)/2))</f>
        <v/>
      </c>
      <c r="I603" s="14" t="str">
        <f>IF(H603="", "", IF(AND(H603&gt;=0.4, F603&gt;= 0.06,G603&gt;= 0.06), "Pass!", "Fail :("))</f>
        <v/>
      </c>
      <c r="J603" s="14" t="str">
        <f t="shared" si="18"/>
        <v/>
      </c>
      <c r="K603" s="14" t="str">
        <f t="shared" si="19"/>
        <v/>
      </c>
      <c r="L603" s="15" t="str">
        <f>IFERROR(IF(AND(H603&gt;=0.4,F603&gt;=0.06,G603&gt;=0.06),"",IF(AND(F603&lt;0.06, G603&gt;=0.06),"Does not meet minimum row standard",IF(AND(G603&lt;0.06, F603&gt;=0.06),"Does not meet minimum run standard",IF(AND(F603&lt;0.06, G603&lt;0.06), "Does not meet minimum standard", "Does not meet minimum average")))), "")</f>
        <v/>
      </c>
    </row>
    <row r="604" spans="6:12" x14ac:dyDescent="0.25">
      <c r="F604" s="18" t="str" cm="1">
        <f t="array" ref="F604">IF(OR(B604="", C604="", D604=""),"",IFERROR(INDEX('Data Tables'!F604:'Data Tables'!I1408, MATCH(1, (B604='Data Tables'!G604:G1408)*(J604='Data Tables'!F604:F1408)*(_xlfn.NUMBERVALUE(D604)&lt;=_xlfn.NUMBERVALUE('Data Tables'!I604:I1408)),0),3), "Error!"))</f>
        <v/>
      </c>
      <c r="G604" s="18" t="str" cm="1">
        <f t="array" ref="G604">IF(OR(B604="",C604="", E604=""),"",IFERROR(INDEX('Data Tables'!A604:D2052,MATCH(1,(B604='Data Tables'!B604:B2052)*(K604='Data Tables'!A604:A2052)*(_xlfn.NUMBERVALUE(E604)&lt;=_xlfn.NUMBERVALUE('Data Tables'!D604:D2052)),0),3),"Error!"))</f>
        <v/>
      </c>
      <c r="H604" s="18" t="str">
        <f>IF(OR(F604="Error!",G604="Error!"),"",IF(OR(B604="",C604="",D604="",E604=""),"",(F604+G604)/2))</f>
        <v/>
      </c>
      <c r="I604" s="14" t="str">
        <f>IF(H604="", "", IF(AND(H604&gt;=0.4, F604&gt;= 0.06,G604&gt;= 0.06), "Pass!", "Fail :("))</f>
        <v/>
      </c>
      <c r="J604" s="14" t="str">
        <f t="shared" si="18"/>
        <v/>
      </c>
      <c r="K604" s="14" t="str">
        <f t="shared" si="19"/>
        <v/>
      </c>
      <c r="L604" s="15" t="str">
        <f>IFERROR(IF(AND(H604&gt;=0.4,F604&gt;=0.06,G604&gt;=0.06),"",IF(AND(F604&lt;0.06, G604&gt;=0.06),"Does not meet minimum row standard",IF(AND(G604&lt;0.06, F604&gt;=0.06),"Does not meet minimum run standard",IF(AND(F604&lt;0.06, G604&lt;0.06), "Does not meet minimum standard", "Does not meet minimum average")))), "")</f>
        <v/>
      </c>
    </row>
    <row r="605" spans="6:12" x14ac:dyDescent="0.25">
      <c r="F605" s="18" t="str" cm="1">
        <f t="array" ref="F605">IF(OR(B605="", C605="", D605=""),"",IFERROR(INDEX('Data Tables'!F605:'Data Tables'!I1409, MATCH(1, (B605='Data Tables'!G605:G1409)*(J605='Data Tables'!F605:F1409)*(_xlfn.NUMBERVALUE(D605)&lt;=_xlfn.NUMBERVALUE('Data Tables'!I605:I1409)),0),3), "Error!"))</f>
        <v/>
      </c>
      <c r="G605" s="18" t="str" cm="1">
        <f t="array" ref="G605">IF(OR(B605="",C605="", E605=""),"",IFERROR(INDEX('Data Tables'!A605:D2053,MATCH(1,(B605='Data Tables'!B605:B2053)*(K605='Data Tables'!A605:A2053)*(_xlfn.NUMBERVALUE(E605)&lt;=_xlfn.NUMBERVALUE('Data Tables'!D605:D2053)),0),3),"Error!"))</f>
        <v/>
      </c>
      <c r="H605" s="18" t="str">
        <f>IF(OR(F605="Error!",G605="Error!"),"",IF(OR(B605="",C605="",D605="",E605=""),"",(F605+G605)/2))</f>
        <v/>
      </c>
      <c r="I605" s="14" t="str">
        <f>IF(H605="", "", IF(AND(H605&gt;=0.4, F605&gt;= 0.06,G605&gt;= 0.06), "Pass!", "Fail :("))</f>
        <v/>
      </c>
      <c r="J605" s="14" t="str">
        <f t="shared" si="18"/>
        <v/>
      </c>
      <c r="K605" s="14" t="str">
        <f t="shared" si="19"/>
        <v/>
      </c>
      <c r="L605" s="15" t="str">
        <f>IFERROR(IF(AND(H605&gt;=0.4,F605&gt;=0.06,G605&gt;=0.06),"",IF(AND(F605&lt;0.06, G605&gt;=0.06),"Does not meet minimum row standard",IF(AND(G605&lt;0.06, F605&gt;=0.06),"Does not meet minimum run standard",IF(AND(F605&lt;0.06, G605&lt;0.06), "Does not meet minimum standard", "Does not meet minimum average")))), "")</f>
        <v/>
      </c>
    </row>
    <row r="606" spans="6:12" x14ac:dyDescent="0.25">
      <c r="F606" s="18" t="str" cm="1">
        <f t="array" ref="F606">IF(OR(B606="", C606="", D606=""),"",IFERROR(INDEX('Data Tables'!F606:'Data Tables'!I1410, MATCH(1, (B606='Data Tables'!G606:G1410)*(J606='Data Tables'!F606:F1410)*(_xlfn.NUMBERVALUE(D606)&lt;=_xlfn.NUMBERVALUE('Data Tables'!I606:I1410)),0),3), "Error!"))</f>
        <v/>
      </c>
      <c r="G606" s="18" t="str" cm="1">
        <f t="array" ref="G606">IF(OR(B606="",C606="", E606=""),"",IFERROR(INDEX('Data Tables'!A606:D2054,MATCH(1,(B606='Data Tables'!B606:B2054)*(K606='Data Tables'!A606:A2054)*(_xlfn.NUMBERVALUE(E606)&lt;=_xlfn.NUMBERVALUE('Data Tables'!D606:D2054)),0),3),"Error!"))</f>
        <v/>
      </c>
      <c r="H606" s="18" t="str">
        <f>IF(OR(F606="Error!",G606="Error!"),"",IF(OR(B606="",C606="",D606="",E606=""),"",(F606+G606)/2))</f>
        <v/>
      </c>
      <c r="I606" s="14" t="str">
        <f>IF(H606="", "", IF(AND(H606&gt;=0.4, F606&gt;= 0.06,G606&gt;= 0.06), "Pass!", "Fail :("))</f>
        <v/>
      </c>
      <c r="J606" s="14" t="str">
        <f t="shared" si="18"/>
        <v/>
      </c>
      <c r="K606" s="14" t="str">
        <f t="shared" si="19"/>
        <v/>
      </c>
      <c r="L606" s="15" t="str">
        <f>IFERROR(IF(AND(H606&gt;=0.4,F606&gt;=0.06,G606&gt;=0.06),"",IF(AND(F606&lt;0.06, G606&gt;=0.06),"Does not meet minimum row standard",IF(AND(G606&lt;0.06, F606&gt;=0.06),"Does not meet minimum run standard",IF(AND(F606&lt;0.06, G606&lt;0.06), "Does not meet minimum standard", "Does not meet minimum average")))), "")</f>
        <v/>
      </c>
    </row>
    <row r="607" spans="6:12" x14ac:dyDescent="0.25">
      <c r="F607" s="18" t="str" cm="1">
        <f t="array" ref="F607">IF(OR(B607="", C607="", D607=""),"",IFERROR(INDEX('Data Tables'!F607:'Data Tables'!I1411, MATCH(1, (B607='Data Tables'!G607:G1411)*(J607='Data Tables'!F607:F1411)*(_xlfn.NUMBERVALUE(D607)&lt;=_xlfn.NUMBERVALUE('Data Tables'!I607:I1411)),0),3), "Error!"))</f>
        <v/>
      </c>
      <c r="G607" s="18" t="str" cm="1">
        <f t="array" ref="G607">IF(OR(B607="",C607="", E607=""),"",IFERROR(INDEX('Data Tables'!A607:D2055,MATCH(1,(B607='Data Tables'!B607:B2055)*(K607='Data Tables'!A607:A2055)*(_xlfn.NUMBERVALUE(E607)&lt;=_xlfn.NUMBERVALUE('Data Tables'!D607:D2055)),0),3),"Error!"))</f>
        <v/>
      </c>
      <c r="H607" s="18" t="str">
        <f>IF(OR(F607="Error!",G607="Error!"),"",IF(OR(B607="",C607="",D607="",E607=""),"",(F607+G607)/2))</f>
        <v/>
      </c>
      <c r="I607" s="14" t="str">
        <f>IF(H607="", "", IF(AND(H607&gt;=0.4, F607&gt;= 0.06,G607&gt;= 0.06), "Pass!", "Fail :("))</f>
        <v/>
      </c>
      <c r="J607" s="14" t="str">
        <f t="shared" si="18"/>
        <v/>
      </c>
      <c r="K607" s="14" t="str">
        <f t="shared" si="19"/>
        <v/>
      </c>
      <c r="L607" s="15" t="str">
        <f>IFERROR(IF(AND(H607&gt;=0.4,F607&gt;=0.06,G607&gt;=0.06),"",IF(AND(F607&lt;0.06, G607&gt;=0.06),"Does not meet minimum row standard",IF(AND(G607&lt;0.06, F607&gt;=0.06),"Does not meet minimum run standard",IF(AND(F607&lt;0.06, G607&lt;0.06), "Does not meet minimum standard", "Does not meet minimum average")))), "")</f>
        <v/>
      </c>
    </row>
    <row r="608" spans="6:12" x14ac:dyDescent="0.25">
      <c r="F608" s="18" t="str" cm="1">
        <f t="array" ref="F608">IF(OR(B608="", C608="", D608=""),"",IFERROR(INDEX('Data Tables'!F608:'Data Tables'!I1412, MATCH(1, (B608='Data Tables'!G608:G1412)*(J608='Data Tables'!F608:F1412)*(_xlfn.NUMBERVALUE(D608)&lt;=_xlfn.NUMBERVALUE('Data Tables'!I608:I1412)),0),3), "Error!"))</f>
        <v/>
      </c>
      <c r="G608" s="18" t="str" cm="1">
        <f t="array" ref="G608">IF(OR(B608="",C608="", E608=""),"",IFERROR(INDEX('Data Tables'!A608:D2056,MATCH(1,(B608='Data Tables'!B608:B2056)*(K608='Data Tables'!A608:A2056)*(_xlfn.NUMBERVALUE(E608)&lt;=_xlfn.NUMBERVALUE('Data Tables'!D608:D2056)),0),3),"Error!"))</f>
        <v/>
      </c>
      <c r="H608" s="18" t="str">
        <f>IF(OR(F608="Error!",G608="Error!"),"",IF(OR(B608="",C608="",D608="",E608=""),"",(F608+G608)/2))</f>
        <v/>
      </c>
      <c r="I608" s="14" t="str">
        <f>IF(H608="", "", IF(AND(H608&gt;=0.4, F608&gt;= 0.06,G608&gt;= 0.06), "Pass!", "Fail :("))</f>
        <v/>
      </c>
      <c r="J608" s="14" t="str">
        <f t="shared" si="18"/>
        <v/>
      </c>
      <c r="K608" s="14" t="str">
        <f t="shared" si="19"/>
        <v/>
      </c>
      <c r="L608" s="15" t="str">
        <f>IFERROR(IF(AND(H608&gt;=0.4,F608&gt;=0.06,G608&gt;=0.06),"",IF(AND(F608&lt;0.06, G608&gt;=0.06),"Does not meet minimum row standard",IF(AND(G608&lt;0.06, F608&gt;=0.06),"Does not meet minimum run standard",IF(AND(F608&lt;0.06, G608&lt;0.06), "Does not meet minimum standard", "Does not meet minimum average")))), "")</f>
        <v/>
      </c>
    </row>
    <row r="609" spans="6:12" x14ac:dyDescent="0.25">
      <c r="F609" s="18" t="str" cm="1">
        <f t="array" ref="F609">IF(OR(B609="", C609="", D609=""),"",IFERROR(INDEX('Data Tables'!F609:'Data Tables'!I1413, MATCH(1, (B609='Data Tables'!G609:G1413)*(J609='Data Tables'!F609:F1413)*(_xlfn.NUMBERVALUE(D609)&lt;=_xlfn.NUMBERVALUE('Data Tables'!I609:I1413)),0),3), "Error!"))</f>
        <v/>
      </c>
      <c r="G609" s="18" t="str" cm="1">
        <f t="array" ref="G609">IF(OR(B609="",C609="", E609=""),"",IFERROR(INDEX('Data Tables'!A609:D2057,MATCH(1,(B609='Data Tables'!B609:B2057)*(K609='Data Tables'!A609:A2057)*(_xlfn.NUMBERVALUE(E609)&lt;=_xlfn.NUMBERVALUE('Data Tables'!D609:D2057)),0),3),"Error!"))</f>
        <v/>
      </c>
      <c r="H609" s="18" t="str">
        <f>IF(OR(F609="Error!",G609="Error!"),"",IF(OR(B609="",C609="",D609="",E609=""),"",(F609+G609)/2))</f>
        <v/>
      </c>
      <c r="I609" s="14" t="str">
        <f>IF(H609="", "", IF(AND(H609&gt;=0.4, F609&gt;= 0.06,G609&gt;= 0.06), "Pass!", "Fail :("))</f>
        <v/>
      </c>
      <c r="J609" s="14" t="str">
        <f t="shared" si="18"/>
        <v/>
      </c>
      <c r="K609" s="14" t="str">
        <f t="shared" si="19"/>
        <v/>
      </c>
      <c r="L609" s="15" t="str">
        <f>IFERROR(IF(AND(H609&gt;=0.4,F609&gt;=0.06,G609&gt;=0.06),"",IF(AND(F609&lt;0.06, G609&gt;=0.06),"Does not meet minimum row standard",IF(AND(G609&lt;0.06, F609&gt;=0.06),"Does not meet minimum run standard",IF(AND(F609&lt;0.06, G609&lt;0.06), "Does not meet minimum standard", "Does not meet minimum average")))), "")</f>
        <v/>
      </c>
    </row>
    <row r="610" spans="6:12" x14ac:dyDescent="0.25">
      <c r="F610" s="18" t="str" cm="1">
        <f t="array" ref="F610">IF(OR(B610="", C610="", D610=""),"",IFERROR(INDEX('Data Tables'!F610:'Data Tables'!I1414, MATCH(1, (B610='Data Tables'!G610:G1414)*(J610='Data Tables'!F610:F1414)*(_xlfn.NUMBERVALUE(D610)&lt;=_xlfn.NUMBERVALUE('Data Tables'!I610:I1414)),0),3), "Error!"))</f>
        <v/>
      </c>
      <c r="G610" s="18" t="str" cm="1">
        <f t="array" ref="G610">IF(OR(B610="",C610="", E610=""),"",IFERROR(INDEX('Data Tables'!A610:D2058,MATCH(1,(B610='Data Tables'!B610:B2058)*(K610='Data Tables'!A610:A2058)*(_xlfn.NUMBERVALUE(E610)&lt;=_xlfn.NUMBERVALUE('Data Tables'!D610:D2058)),0),3),"Error!"))</f>
        <v/>
      </c>
      <c r="H610" s="18" t="str">
        <f>IF(OR(F610="Error!",G610="Error!"),"",IF(OR(B610="",C610="",D610="",E610=""),"",(F610+G610)/2))</f>
        <v/>
      </c>
      <c r="I610" s="14" t="str">
        <f>IF(H610="", "", IF(AND(H610&gt;=0.4, F610&gt;= 0.06,G610&gt;= 0.06), "Pass!", "Fail :("))</f>
        <v/>
      </c>
      <c r="J610" s="14" t="str">
        <f t="shared" si="18"/>
        <v/>
      </c>
      <c r="K610" s="14" t="str">
        <f t="shared" si="19"/>
        <v/>
      </c>
      <c r="L610" s="15" t="str">
        <f>IFERROR(IF(AND(H610&gt;=0.4,F610&gt;=0.06,G610&gt;=0.06),"",IF(AND(F610&lt;0.06, G610&gt;=0.06),"Does not meet minimum row standard",IF(AND(G610&lt;0.06, F610&gt;=0.06),"Does not meet minimum run standard",IF(AND(F610&lt;0.06, G610&lt;0.06), "Does not meet minimum standard", "Does not meet minimum average")))), "")</f>
        <v/>
      </c>
    </row>
    <row r="611" spans="6:12" x14ac:dyDescent="0.25">
      <c r="F611" s="18" t="str" cm="1">
        <f t="array" ref="F611">IF(OR(B611="", C611="", D611=""),"",IFERROR(INDEX('Data Tables'!F611:'Data Tables'!I1415, MATCH(1, (B611='Data Tables'!G611:G1415)*(J611='Data Tables'!F611:F1415)*(_xlfn.NUMBERVALUE(D611)&lt;=_xlfn.NUMBERVALUE('Data Tables'!I611:I1415)),0),3), "Error!"))</f>
        <v/>
      </c>
      <c r="G611" s="18" t="str" cm="1">
        <f t="array" ref="G611">IF(OR(B611="",C611="", E611=""),"",IFERROR(INDEX('Data Tables'!A611:D2059,MATCH(1,(B611='Data Tables'!B611:B2059)*(K611='Data Tables'!A611:A2059)*(_xlfn.NUMBERVALUE(E611)&lt;=_xlfn.NUMBERVALUE('Data Tables'!D611:D2059)),0),3),"Error!"))</f>
        <v/>
      </c>
      <c r="H611" s="18" t="str">
        <f>IF(OR(F611="Error!",G611="Error!"),"",IF(OR(B611="",C611="",D611="",E611=""),"",(F611+G611)/2))</f>
        <v/>
      </c>
      <c r="I611" s="14" t="str">
        <f>IF(H611="", "", IF(AND(H611&gt;=0.4, F611&gt;= 0.06,G611&gt;= 0.06), "Pass!", "Fail :("))</f>
        <v/>
      </c>
      <c r="J611" s="14" t="str">
        <f t="shared" si="18"/>
        <v/>
      </c>
      <c r="K611" s="14" t="str">
        <f t="shared" si="19"/>
        <v/>
      </c>
      <c r="L611" s="15" t="str">
        <f>IFERROR(IF(AND(H611&gt;=0.4,F611&gt;=0.06,G611&gt;=0.06),"",IF(AND(F611&lt;0.06, G611&gt;=0.06),"Does not meet minimum row standard",IF(AND(G611&lt;0.06, F611&gt;=0.06),"Does not meet minimum run standard",IF(AND(F611&lt;0.06, G611&lt;0.06), "Does not meet minimum standard", "Does not meet minimum average")))), "")</f>
        <v/>
      </c>
    </row>
    <row r="612" spans="6:12" x14ac:dyDescent="0.25">
      <c r="F612" s="18" t="str" cm="1">
        <f t="array" ref="F612">IF(OR(B612="", C612="", D612=""),"",IFERROR(INDEX('Data Tables'!F612:'Data Tables'!I1416, MATCH(1, (B612='Data Tables'!G612:G1416)*(J612='Data Tables'!F612:F1416)*(_xlfn.NUMBERVALUE(D612)&lt;=_xlfn.NUMBERVALUE('Data Tables'!I612:I1416)),0),3), "Error!"))</f>
        <v/>
      </c>
      <c r="G612" s="18" t="str" cm="1">
        <f t="array" ref="G612">IF(OR(B612="",C612="", E612=""),"",IFERROR(INDEX('Data Tables'!A612:D2060,MATCH(1,(B612='Data Tables'!B612:B2060)*(K612='Data Tables'!A612:A2060)*(_xlfn.NUMBERVALUE(E612)&lt;=_xlfn.NUMBERVALUE('Data Tables'!D612:D2060)),0),3),"Error!"))</f>
        <v/>
      </c>
      <c r="H612" s="18" t="str">
        <f>IF(OR(F612="Error!",G612="Error!"),"",IF(OR(B612="",C612="",D612="",E612=""),"",(F612+G612)/2))</f>
        <v/>
      </c>
      <c r="I612" s="14" t="str">
        <f>IF(H612="", "", IF(AND(H612&gt;=0.4, F612&gt;= 0.06,G612&gt;= 0.06), "Pass!", "Fail :("))</f>
        <v/>
      </c>
      <c r="J612" s="14" t="str">
        <f t="shared" si="18"/>
        <v/>
      </c>
      <c r="K612" s="14" t="str">
        <f t="shared" si="19"/>
        <v/>
      </c>
      <c r="L612" s="15" t="str">
        <f>IFERROR(IF(AND(H612&gt;=0.4,F612&gt;=0.06,G612&gt;=0.06),"",IF(AND(F612&lt;0.06, G612&gt;=0.06),"Does not meet minimum row standard",IF(AND(G612&lt;0.06, F612&gt;=0.06),"Does not meet minimum run standard",IF(AND(F612&lt;0.06, G612&lt;0.06), "Does not meet minimum standard", "Does not meet minimum average")))), "")</f>
        <v/>
      </c>
    </row>
    <row r="613" spans="6:12" x14ac:dyDescent="0.25">
      <c r="F613" s="18" t="str" cm="1">
        <f t="array" ref="F613">IF(OR(B613="", C613="", D613=""),"",IFERROR(INDEX('Data Tables'!F613:'Data Tables'!I1417, MATCH(1, (B613='Data Tables'!G613:G1417)*(J613='Data Tables'!F613:F1417)*(_xlfn.NUMBERVALUE(D613)&lt;=_xlfn.NUMBERVALUE('Data Tables'!I613:I1417)),0),3), "Error!"))</f>
        <v/>
      </c>
      <c r="G613" s="18" t="str" cm="1">
        <f t="array" ref="G613">IF(OR(B613="",C613="", E613=""),"",IFERROR(INDEX('Data Tables'!A613:D2061,MATCH(1,(B613='Data Tables'!B613:B2061)*(K613='Data Tables'!A613:A2061)*(_xlfn.NUMBERVALUE(E613)&lt;=_xlfn.NUMBERVALUE('Data Tables'!D613:D2061)),0),3),"Error!"))</f>
        <v/>
      </c>
      <c r="H613" s="18" t="str">
        <f>IF(OR(F613="Error!",G613="Error!"),"",IF(OR(B613="",C613="",D613="",E613=""),"",(F613+G613)/2))</f>
        <v/>
      </c>
      <c r="I613" s="14" t="str">
        <f>IF(H613="", "", IF(AND(H613&gt;=0.4, F613&gt;= 0.06,G613&gt;= 0.06), "Pass!", "Fail :("))</f>
        <v/>
      </c>
      <c r="J613" s="14" t="str">
        <f t="shared" si="18"/>
        <v/>
      </c>
      <c r="K613" s="14" t="str">
        <f t="shared" si="19"/>
        <v/>
      </c>
      <c r="L613" s="15" t="str">
        <f>IFERROR(IF(AND(H613&gt;=0.4,F613&gt;=0.06,G613&gt;=0.06),"",IF(AND(F613&lt;0.06, G613&gt;=0.06),"Does not meet minimum row standard",IF(AND(G613&lt;0.06, F613&gt;=0.06),"Does not meet minimum run standard",IF(AND(F613&lt;0.06, G613&lt;0.06), "Does not meet minimum standard", "Does not meet minimum average")))), "")</f>
        <v/>
      </c>
    </row>
    <row r="614" spans="6:12" x14ac:dyDescent="0.25">
      <c r="F614" s="18" t="str" cm="1">
        <f t="array" ref="F614">IF(OR(B614="", C614="", D614=""),"",IFERROR(INDEX('Data Tables'!F614:'Data Tables'!I1418, MATCH(1, (B614='Data Tables'!G614:G1418)*(J614='Data Tables'!F614:F1418)*(_xlfn.NUMBERVALUE(D614)&lt;=_xlfn.NUMBERVALUE('Data Tables'!I614:I1418)),0),3), "Error!"))</f>
        <v/>
      </c>
      <c r="G614" s="18" t="str" cm="1">
        <f t="array" ref="G614">IF(OR(B614="",C614="", E614=""),"",IFERROR(INDEX('Data Tables'!A614:D2062,MATCH(1,(B614='Data Tables'!B614:B2062)*(K614='Data Tables'!A614:A2062)*(_xlfn.NUMBERVALUE(E614)&lt;=_xlfn.NUMBERVALUE('Data Tables'!D614:D2062)),0),3),"Error!"))</f>
        <v/>
      </c>
      <c r="H614" s="18" t="str">
        <f>IF(OR(F614="Error!",G614="Error!"),"",IF(OR(B614="",C614="",D614="",E614=""),"",(F614+G614)/2))</f>
        <v/>
      </c>
      <c r="I614" s="14" t="str">
        <f>IF(H614="", "", IF(AND(H614&gt;=0.4, F614&gt;= 0.06,G614&gt;= 0.06), "Pass!", "Fail :("))</f>
        <v/>
      </c>
      <c r="J614" s="14" t="str">
        <f t="shared" si="18"/>
        <v/>
      </c>
      <c r="K614" s="14" t="str">
        <f t="shared" si="19"/>
        <v/>
      </c>
      <c r="L614" s="15" t="str">
        <f>IFERROR(IF(AND(H614&gt;=0.4,F614&gt;=0.06,G614&gt;=0.06),"",IF(AND(F614&lt;0.06, G614&gt;=0.06),"Does not meet minimum row standard",IF(AND(G614&lt;0.06, F614&gt;=0.06),"Does not meet minimum run standard",IF(AND(F614&lt;0.06, G614&lt;0.06), "Does not meet minimum standard", "Does not meet minimum average")))), "")</f>
        <v/>
      </c>
    </row>
    <row r="615" spans="6:12" x14ac:dyDescent="0.25">
      <c r="F615" s="18" t="str" cm="1">
        <f t="array" ref="F615">IF(OR(B615="", C615="", D615=""),"",IFERROR(INDEX('Data Tables'!F615:'Data Tables'!I1419, MATCH(1, (B615='Data Tables'!G615:G1419)*(J615='Data Tables'!F615:F1419)*(_xlfn.NUMBERVALUE(D615)&lt;=_xlfn.NUMBERVALUE('Data Tables'!I615:I1419)),0),3), "Error!"))</f>
        <v/>
      </c>
      <c r="G615" s="18" t="str" cm="1">
        <f t="array" ref="G615">IF(OR(B615="",C615="", E615=""),"",IFERROR(INDEX('Data Tables'!A615:D2063,MATCH(1,(B615='Data Tables'!B615:B2063)*(K615='Data Tables'!A615:A2063)*(_xlfn.NUMBERVALUE(E615)&lt;=_xlfn.NUMBERVALUE('Data Tables'!D615:D2063)),0),3),"Error!"))</f>
        <v/>
      </c>
      <c r="H615" s="18" t="str">
        <f>IF(OR(F615="Error!",G615="Error!"),"",IF(OR(B615="",C615="",D615="",E615=""),"",(F615+G615)/2))</f>
        <v/>
      </c>
      <c r="I615" s="14" t="str">
        <f>IF(H615="", "", IF(AND(H615&gt;=0.4, F615&gt;= 0.06,G615&gt;= 0.06), "Pass!", "Fail :("))</f>
        <v/>
      </c>
      <c r="J615" s="14" t="str">
        <f t="shared" si="18"/>
        <v/>
      </c>
      <c r="K615" s="14" t="str">
        <f t="shared" si="19"/>
        <v/>
      </c>
      <c r="L615" s="15" t="str">
        <f>IFERROR(IF(AND(H615&gt;=0.4,F615&gt;=0.06,G615&gt;=0.06),"",IF(AND(F615&lt;0.06, G615&gt;=0.06),"Does not meet minimum row standard",IF(AND(G615&lt;0.06, F615&gt;=0.06),"Does not meet minimum run standard",IF(AND(F615&lt;0.06, G615&lt;0.06), "Does not meet minimum standard", "Does not meet minimum average")))), "")</f>
        <v/>
      </c>
    </row>
    <row r="616" spans="6:12" x14ac:dyDescent="0.25">
      <c r="F616" s="18" t="str" cm="1">
        <f t="array" ref="F616">IF(OR(B616="", C616="", D616=""),"",IFERROR(INDEX('Data Tables'!F616:'Data Tables'!I1420, MATCH(1, (B616='Data Tables'!G616:G1420)*(J616='Data Tables'!F616:F1420)*(_xlfn.NUMBERVALUE(D616)&lt;=_xlfn.NUMBERVALUE('Data Tables'!I616:I1420)),0),3), "Error!"))</f>
        <v/>
      </c>
      <c r="G616" s="18" t="str" cm="1">
        <f t="array" ref="G616">IF(OR(B616="",C616="", E616=""),"",IFERROR(INDEX('Data Tables'!A616:D2064,MATCH(1,(B616='Data Tables'!B616:B2064)*(K616='Data Tables'!A616:A2064)*(_xlfn.NUMBERVALUE(E616)&lt;=_xlfn.NUMBERVALUE('Data Tables'!D616:D2064)),0),3),"Error!"))</f>
        <v/>
      </c>
      <c r="H616" s="18" t="str">
        <f>IF(OR(F616="Error!",G616="Error!"),"",IF(OR(B616="",C616="",D616="",E616=""),"",(F616+G616)/2))</f>
        <v/>
      </c>
      <c r="I616" s="14" t="str">
        <f>IF(H616="", "", IF(AND(H616&gt;=0.4, F616&gt;= 0.06,G616&gt;= 0.06), "Pass!", "Fail :("))</f>
        <v/>
      </c>
      <c r="J616" s="14" t="str">
        <f t="shared" si="18"/>
        <v/>
      </c>
      <c r="K616" s="14" t="str">
        <f t="shared" si="19"/>
        <v/>
      </c>
      <c r="L616" s="15" t="str">
        <f>IFERROR(IF(AND(H616&gt;=0.4,F616&gt;=0.06,G616&gt;=0.06),"",IF(AND(F616&lt;0.06, G616&gt;=0.06),"Does not meet minimum row standard",IF(AND(G616&lt;0.06, F616&gt;=0.06),"Does not meet minimum run standard",IF(AND(F616&lt;0.06, G616&lt;0.06), "Does not meet minimum standard", "Does not meet minimum average")))), "")</f>
        <v/>
      </c>
    </row>
    <row r="617" spans="6:12" x14ac:dyDescent="0.25">
      <c r="F617" s="18" t="str" cm="1">
        <f t="array" ref="F617">IF(OR(B617="", C617="", D617=""),"",IFERROR(INDEX('Data Tables'!F617:'Data Tables'!I1421, MATCH(1, (B617='Data Tables'!G617:G1421)*(J617='Data Tables'!F617:F1421)*(_xlfn.NUMBERVALUE(D617)&lt;=_xlfn.NUMBERVALUE('Data Tables'!I617:I1421)),0),3), "Error!"))</f>
        <v/>
      </c>
      <c r="G617" s="18" t="str" cm="1">
        <f t="array" ref="G617">IF(OR(B617="",C617="", E617=""),"",IFERROR(INDEX('Data Tables'!A617:D2065,MATCH(1,(B617='Data Tables'!B617:B2065)*(K617='Data Tables'!A617:A2065)*(_xlfn.NUMBERVALUE(E617)&lt;=_xlfn.NUMBERVALUE('Data Tables'!D617:D2065)),0),3),"Error!"))</f>
        <v/>
      </c>
      <c r="H617" s="18" t="str">
        <f>IF(OR(F617="Error!",G617="Error!"),"",IF(OR(B617="",C617="",D617="",E617=""),"",(F617+G617)/2))</f>
        <v/>
      </c>
      <c r="I617" s="14" t="str">
        <f>IF(H617="", "", IF(AND(H617&gt;=0.4, F617&gt;= 0.06,G617&gt;= 0.06), "Pass!", "Fail :("))</f>
        <v/>
      </c>
      <c r="J617" s="14" t="str">
        <f t="shared" si="18"/>
        <v/>
      </c>
      <c r="K617" s="14" t="str">
        <f t="shared" si="19"/>
        <v/>
      </c>
      <c r="L617" s="15" t="str">
        <f>IFERROR(IF(AND(H617&gt;=0.4,F617&gt;=0.06,G617&gt;=0.06),"",IF(AND(F617&lt;0.06, G617&gt;=0.06),"Does not meet minimum row standard",IF(AND(G617&lt;0.06, F617&gt;=0.06),"Does not meet minimum run standard",IF(AND(F617&lt;0.06, G617&lt;0.06), "Does not meet minimum standard", "Does not meet minimum average")))), "")</f>
        <v/>
      </c>
    </row>
    <row r="618" spans="6:12" x14ac:dyDescent="0.25">
      <c r="F618" s="18" t="str" cm="1">
        <f t="array" ref="F618">IF(OR(B618="", C618="", D618=""),"",IFERROR(INDEX('Data Tables'!F618:'Data Tables'!I1422, MATCH(1, (B618='Data Tables'!G618:G1422)*(J618='Data Tables'!F618:F1422)*(_xlfn.NUMBERVALUE(D618)&lt;=_xlfn.NUMBERVALUE('Data Tables'!I618:I1422)),0),3), "Error!"))</f>
        <v/>
      </c>
      <c r="G618" s="18" t="str" cm="1">
        <f t="array" ref="G618">IF(OR(B618="",C618="", E618=""),"",IFERROR(INDEX('Data Tables'!A618:D2066,MATCH(1,(B618='Data Tables'!B618:B2066)*(K618='Data Tables'!A618:A2066)*(_xlfn.NUMBERVALUE(E618)&lt;=_xlfn.NUMBERVALUE('Data Tables'!D618:D2066)),0),3),"Error!"))</f>
        <v/>
      </c>
      <c r="H618" s="18" t="str">
        <f>IF(OR(F618="Error!",G618="Error!"),"",IF(OR(B618="",C618="",D618="",E618=""),"",(F618+G618)/2))</f>
        <v/>
      </c>
      <c r="I618" s="14" t="str">
        <f>IF(H618="", "", IF(AND(H618&gt;=0.4, F618&gt;= 0.06,G618&gt;= 0.06), "Pass!", "Fail :("))</f>
        <v/>
      </c>
      <c r="J618" s="14" t="str">
        <f t="shared" si="18"/>
        <v/>
      </c>
      <c r="K618" s="14" t="str">
        <f t="shared" si="19"/>
        <v/>
      </c>
      <c r="L618" s="15" t="str">
        <f>IFERROR(IF(AND(H618&gt;=0.4,F618&gt;=0.06,G618&gt;=0.06),"",IF(AND(F618&lt;0.06, G618&gt;=0.06),"Does not meet minimum row standard",IF(AND(G618&lt;0.06, F618&gt;=0.06),"Does not meet minimum run standard",IF(AND(F618&lt;0.06, G618&lt;0.06), "Does not meet minimum standard", "Does not meet minimum average")))), "")</f>
        <v/>
      </c>
    </row>
    <row r="619" spans="6:12" x14ac:dyDescent="0.25">
      <c r="F619" s="18" t="str" cm="1">
        <f t="array" ref="F619">IF(OR(B619="", C619="", D619=""),"",IFERROR(INDEX('Data Tables'!F619:'Data Tables'!I1423, MATCH(1, (B619='Data Tables'!G619:G1423)*(J619='Data Tables'!F619:F1423)*(_xlfn.NUMBERVALUE(D619)&lt;=_xlfn.NUMBERVALUE('Data Tables'!I619:I1423)),0),3), "Error!"))</f>
        <v/>
      </c>
      <c r="G619" s="18" t="str" cm="1">
        <f t="array" ref="G619">IF(OR(B619="",C619="", E619=""),"",IFERROR(INDEX('Data Tables'!A619:D2067,MATCH(1,(B619='Data Tables'!B619:B2067)*(K619='Data Tables'!A619:A2067)*(_xlfn.NUMBERVALUE(E619)&lt;=_xlfn.NUMBERVALUE('Data Tables'!D619:D2067)),0),3),"Error!"))</f>
        <v/>
      </c>
      <c r="H619" s="18" t="str">
        <f>IF(OR(F619="Error!",G619="Error!"),"",IF(OR(B619="",C619="",D619="",E619=""),"",(F619+G619)/2))</f>
        <v/>
      </c>
      <c r="I619" s="14" t="str">
        <f>IF(H619="", "", IF(AND(H619&gt;=0.4, F619&gt;= 0.06,G619&gt;= 0.06), "Pass!", "Fail :("))</f>
        <v/>
      </c>
      <c r="J619" s="14" t="str">
        <f t="shared" si="18"/>
        <v/>
      </c>
      <c r="K619" s="14" t="str">
        <f t="shared" si="19"/>
        <v/>
      </c>
      <c r="L619" s="15" t="str">
        <f>IFERROR(IF(AND(H619&gt;=0.4,F619&gt;=0.06,G619&gt;=0.06),"",IF(AND(F619&lt;0.06, G619&gt;=0.06),"Does not meet minimum row standard",IF(AND(G619&lt;0.06, F619&gt;=0.06),"Does not meet minimum run standard",IF(AND(F619&lt;0.06, G619&lt;0.06), "Does not meet minimum standard", "Does not meet minimum average")))), "")</f>
        <v/>
      </c>
    </row>
    <row r="620" spans="6:12" x14ac:dyDescent="0.25">
      <c r="F620" s="18" t="str" cm="1">
        <f t="array" ref="F620">IF(OR(B620="", C620="", D620=""),"",IFERROR(INDEX('Data Tables'!F620:'Data Tables'!I1424, MATCH(1, (B620='Data Tables'!G620:G1424)*(J620='Data Tables'!F620:F1424)*(_xlfn.NUMBERVALUE(D620)&lt;=_xlfn.NUMBERVALUE('Data Tables'!I620:I1424)),0),3), "Error!"))</f>
        <v/>
      </c>
      <c r="G620" s="18" t="str" cm="1">
        <f t="array" ref="G620">IF(OR(B620="",C620="", E620=""),"",IFERROR(INDEX('Data Tables'!A620:D2068,MATCH(1,(B620='Data Tables'!B620:B2068)*(K620='Data Tables'!A620:A2068)*(_xlfn.NUMBERVALUE(E620)&lt;=_xlfn.NUMBERVALUE('Data Tables'!D620:D2068)),0),3),"Error!"))</f>
        <v/>
      </c>
      <c r="H620" s="18" t="str">
        <f>IF(OR(F620="Error!",G620="Error!"),"",IF(OR(B620="",C620="",D620="",E620=""),"",(F620+G620)/2))</f>
        <v/>
      </c>
      <c r="I620" s="14" t="str">
        <f>IF(H620="", "", IF(AND(H620&gt;=0.4, F620&gt;= 0.06,G620&gt;= 0.06), "Pass!", "Fail :("))</f>
        <v/>
      </c>
      <c r="J620" s="14" t="str">
        <f t="shared" si="18"/>
        <v/>
      </c>
      <c r="K620" s="14" t="str">
        <f t="shared" si="19"/>
        <v/>
      </c>
      <c r="L620" s="15" t="str">
        <f>IFERROR(IF(AND(H620&gt;=0.4,F620&gt;=0.06,G620&gt;=0.06),"",IF(AND(F620&lt;0.06, G620&gt;=0.06),"Does not meet minimum row standard",IF(AND(G620&lt;0.06, F620&gt;=0.06),"Does not meet minimum run standard",IF(AND(F620&lt;0.06, G620&lt;0.06), "Does not meet minimum standard", "Does not meet minimum average")))), "")</f>
        <v/>
      </c>
    </row>
    <row r="621" spans="6:12" x14ac:dyDescent="0.25">
      <c r="F621" s="18" t="str" cm="1">
        <f t="array" ref="F621">IF(OR(B621="", C621="", D621=""),"",IFERROR(INDEX('Data Tables'!F621:'Data Tables'!I1425, MATCH(1, (B621='Data Tables'!G621:G1425)*(J621='Data Tables'!F621:F1425)*(_xlfn.NUMBERVALUE(D621)&lt;=_xlfn.NUMBERVALUE('Data Tables'!I621:I1425)),0),3), "Error!"))</f>
        <v/>
      </c>
      <c r="G621" s="18" t="str" cm="1">
        <f t="array" ref="G621">IF(OR(B621="",C621="", E621=""),"",IFERROR(INDEX('Data Tables'!A621:D2069,MATCH(1,(B621='Data Tables'!B621:B2069)*(K621='Data Tables'!A621:A2069)*(_xlfn.NUMBERVALUE(E621)&lt;=_xlfn.NUMBERVALUE('Data Tables'!D621:D2069)),0),3),"Error!"))</f>
        <v/>
      </c>
      <c r="H621" s="18" t="str">
        <f>IF(OR(F621="Error!",G621="Error!"),"",IF(OR(B621="",C621="",D621="",E621=""),"",(F621+G621)/2))</f>
        <v/>
      </c>
      <c r="I621" s="14" t="str">
        <f>IF(H621="", "", IF(AND(H621&gt;=0.4, F621&gt;= 0.06,G621&gt;= 0.06), "Pass!", "Fail :("))</f>
        <v/>
      </c>
      <c r="J621" s="14" t="str">
        <f t="shared" si="18"/>
        <v/>
      </c>
      <c r="K621" s="14" t="str">
        <f t="shared" si="19"/>
        <v/>
      </c>
      <c r="L621" s="15" t="str">
        <f>IFERROR(IF(AND(H621&gt;=0.4,F621&gt;=0.06,G621&gt;=0.06),"",IF(AND(F621&lt;0.06, G621&gt;=0.06),"Does not meet minimum row standard",IF(AND(G621&lt;0.06, F621&gt;=0.06),"Does not meet minimum run standard",IF(AND(F621&lt;0.06, G621&lt;0.06), "Does not meet minimum standard", "Does not meet minimum average")))), "")</f>
        <v/>
      </c>
    </row>
    <row r="622" spans="6:12" x14ac:dyDescent="0.25">
      <c r="F622" s="18" t="str" cm="1">
        <f t="array" ref="F622">IF(OR(B622="", C622="", D622=""),"",IFERROR(INDEX('Data Tables'!F622:'Data Tables'!I1426, MATCH(1, (B622='Data Tables'!G622:G1426)*(J622='Data Tables'!F622:F1426)*(_xlfn.NUMBERVALUE(D622)&lt;=_xlfn.NUMBERVALUE('Data Tables'!I622:I1426)),0),3), "Error!"))</f>
        <v/>
      </c>
      <c r="G622" s="18" t="str" cm="1">
        <f t="array" ref="G622">IF(OR(B622="",C622="", E622=""),"",IFERROR(INDEX('Data Tables'!A622:D2070,MATCH(1,(B622='Data Tables'!B622:B2070)*(K622='Data Tables'!A622:A2070)*(_xlfn.NUMBERVALUE(E622)&lt;=_xlfn.NUMBERVALUE('Data Tables'!D622:D2070)),0),3),"Error!"))</f>
        <v/>
      </c>
      <c r="H622" s="18" t="str">
        <f>IF(OR(F622="Error!",G622="Error!"),"",IF(OR(B622="",C622="",D622="",E622=""),"",(F622+G622)/2))</f>
        <v/>
      </c>
      <c r="I622" s="14" t="str">
        <f>IF(H622="", "", IF(AND(H622&gt;=0.4, F622&gt;= 0.06,G622&gt;= 0.06), "Pass!", "Fail :("))</f>
        <v/>
      </c>
      <c r="J622" s="14" t="str">
        <f t="shared" si="18"/>
        <v/>
      </c>
      <c r="K622" s="14" t="str">
        <f t="shared" si="19"/>
        <v/>
      </c>
      <c r="L622" s="15" t="str">
        <f>IFERROR(IF(AND(H622&gt;=0.4,F622&gt;=0.06,G622&gt;=0.06),"",IF(AND(F622&lt;0.06, G622&gt;=0.06),"Does not meet minimum row standard",IF(AND(G622&lt;0.06, F622&gt;=0.06),"Does not meet minimum run standard",IF(AND(F622&lt;0.06, G622&lt;0.06), "Does not meet minimum standard", "Does not meet minimum average")))), "")</f>
        <v/>
      </c>
    </row>
    <row r="623" spans="6:12" x14ac:dyDescent="0.25">
      <c r="F623" s="18" t="str" cm="1">
        <f t="array" ref="F623">IF(OR(B623="", C623="", D623=""),"",IFERROR(INDEX('Data Tables'!F623:'Data Tables'!I1427, MATCH(1, (B623='Data Tables'!G623:G1427)*(J623='Data Tables'!F623:F1427)*(_xlfn.NUMBERVALUE(D623)&lt;=_xlfn.NUMBERVALUE('Data Tables'!I623:I1427)),0),3), "Error!"))</f>
        <v/>
      </c>
      <c r="G623" s="18" t="str" cm="1">
        <f t="array" ref="G623">IF(OR(B623="",C623="", E623=""),"",IFERROR(INDEX('Data Tables'!A623:D2071,MATCH(1,(B623='Data Tables'!B623:B2071)*(K623='Data Tables'!A623:A2071)*(_xlfn.NUMBERVALUE(E623)&lt;=_xlfn.NUMBERVALUE('Data Tables'!D623:D2071)),0),3),"Error!"))</f>
        <v/>
      </c>
      <c r="H623" s="18" t="str">
        <f>IF(OR(F623="Error!",G623="Error!"),"",IF(OR(B623="",C623="",D623="",E623=""),"",(F623+G623)/2))</f>
        <v/>
      </c>
      <c r="I623" s="14" t="str">
        <f>IF(H623="", "", IF(AND(H623&gt;=0.4, F623&gt;= 0.06,G623&gt;= 0.06), "Pass!", "Fail :("))</f>
        <v/>
      </c>
      <c r="J623" s="14" t="str">
        <f t="shared" si="18"/>
        <v/>
      </c>
      <c r="K623" s="14" t="str">
        <f t="shared" si="19"/>
        <v/>
      </c>
      <c r="L623" s="15" t="str">
        <f>IFERROR(IF(AND(H623&gt;=0.4,F623&gt;=0.06,G623&gt;=0.06),"",IF(AND(F623&lt;0.06, G623&gt;=0.06),"Does not meet minimum row standard",IF(AND(G623&lt;0.06, F623&gt;=0.06),"Does not meet minimum run standard",IF(AND(F623&lt;0.06, G623&lt;0.06), "Does not meet minimum standard", "Does not meet minimum average")))), "")</f>
        <v/>
      </c>
    </row>
    <row r="624" spans="6:12" x14ac:dyDescent="0.25">
      <c r="F624" s="18" t="str" cm="1">
        <f t="array" ref="F624">IF(OR(B624="", C624="", D624=""),"",IFERROR(INDEX('Data Tables'!F624:'Data Tables'!I1428, MATCH(1, (B624='Data Tables'!G624:G1428)*(J624='Data Tables'!F624:F1428)*(_xlfn.NUMBERVALUE(D624)&lt;=_xlfn.NUMBERVALUE('Data Tables'!I624:I1428)),0),3), "Error!"))</f>
        <v/>
      </c>
      <c r="G624" s="18" t="str" cm="1">
        <f t="array" ref="G624">IF(OR(B624="",C624="", E624=""),"",IFERROR(INDEX('Data Tables'!A624:D2072,MATCH(1,(B624='Data Tables'!B624:B2072)*(K624='Data Tables'!A624:A2072)*(_xlfn.NUMBERVALUE(E624)&lt;=_xlfn.NUMBERVALUE('Data Tables'!D624:D2072)),0),3),"Error!"))</f>
        <v/>
      </c>
      <c r="H624" s="18" t="str">
        <f>IF(OR(F624="Error!",G624="Error!"),"",IF(OR(B624="",C624="",D624="",E624=""),"",(F624+G624)/2))</f>
        <v/>
      </c>
      <c r="I624" s="14" t="str">
        <f>IF(H624="", "", IF(AND(H624&gt;=0.4, F624&gt;= 0.06,G624&gt;= 0.06), "Pass!", "Fail :("))</f>
        <v/>
      </c>
      <c r="J624" s="14" t="str">
        <f t="shared" si="18"/>
        <v/>
      </c>
      <c r="K624" s="14" t="str">
        <f t="shared" si="19"/>
        <v/>
      </c>
      <c r="L624" s="15" t="str">
        <f>IFERROR(IF(AND(H624&gt;=0.4,F624&gt;=0.06,G624&gt;=0.06),"",IF(AND(F624&lt;0.06, G624&gt;=0.06),"Does not meet minimum row standard",IF(AND(G624&lt;0.06, F624&gt;=0.06),"Does not meet minimum run standard",IF(AND(F624&lt;0.06, G624&lt;0.06), "Does not meet minimum standard", "Does not meet minimum average")))), "")</f>
        <v/>
      </c>
    </row>
    <row r="625" spans="6:12" x14ac:dyDescent="0.25">
      <c r="F625" s="18" t="str" cm="1">
        <f t="array" ref="F625">IF(OR(B625="", C625="", D625=""),"",IFERROR(INDEX('Data Tables'!F625:'Data Tables'!I1429, MATCH(1, (B625='Data Tables'!G625:G1429)*(J625='Data Tables'!F625:F1429)*(_xlfn.NUMBERVALUE(D625)&lt;=_xlfn.NUMBERVALUE('Data Tables'!I625:I1429)),0),3), "Error!"))</f>
        <v/>
      </c>
      <c r="G625" s="18" t="str" cm="1">
        <f t="array" ref="G625">IF(OR(B625="",C625="", E625=""),"",IFERROR(INDEX('Data Tables'!A625:D2073,MATCH(1,(B625='Data Tables'!B625:B2073)*(K625='Data Tables'!A625:A2073)*(_xlfn.NUMBERVALUE(E625)&lt;=_xlfn.NUMBERVALUE('Data Tables'!D625:D2073)),0),3),"Error!"))</f>
        <v/>
      </c>
      <c r="H625" s="18" t="str">
        <f>IF(OR(F625="Error!",G625="Error!"),"",IF(OR(B625="",C625="",D625="",E625=""),"",(F625+G625)/2))</f>
        <v/>
      </c>
      <c r="I625" s="14" t="str">
        <f>IF(H625="", "", IF(AND(H625&gt;=0.4, F625&gt;= 0.06,G625&gt;= 0.06), "Pass!", "Fail :("))</f>
        <v/>
      </c>
      <c r="J625" s="14" t="str">
        <f t="shared" si="18"/>
        <v/>
      </c>
      <c r="K625" s="14" t="str">
        <f t="shared" si="19"/>
        <v/>
      </c>
      <c r="L625" s="15" t="str">
        <f>IFERROR(IF(AND(H625&gt;=0.4,F625&gt;=0.06,G625&gt;=0.06),"",IF(AND(F625&lt;0.06, G625&gt;=0.06),"Does not meet minimum row standard",IF(AND(G625&lt;0.06, F625&gt;=0.06),"Does not meet minimum run standard",IF(AND(F625&lt;0.06, G625&lt;0.06), "Does not meet minimum standard", "Does not meet minimum average")))), "")</f>
        <v/>
      </c>
    </row>
    <row r="626" spans="6:12" x14ac:dyDescent="0.25">
      <c r="F626" s="18" t="str" cm="1">
        <f t="array" ref="F626">IF(OR(B626="", C626="", D626=""),"",IFERROR(INDEX('Data Tables'!F626:'Data Tables'!I1430, MATCH(1, (B626='Data Tables'!G626:G1430)*(J626='Data Tables'!F626:F1430)*(_xlfn.NUMBERVALUE(D626)&lt;=_xlfn.NUMBERVALUE('Data Tables'!I626:I1430)),0),3), "Error!"))</f>
        <v/>
      </c>
      <c r="G626" s="18" t="str" cm="1">
        <f t="array" ref="G626">IF(OR(B626="",C626="", E626=""),"",IFERROR(INDEX('Data Tables'!A626:D2074,MATCH(1,(B626='Data Tables'!B626:B2074)*(K626='Data Tables'!A626:A2074)*(_xlfn.NUMBERVALUE(E626)&lt;=_xlfn.NUMBERVALUE('Data Tables'!D626:D2074)),0),3),"Error!"))</f>
        <v/>
      </c>
      <c r="H626" s="18" t="str">
        <f>IF(OR(F626="Error!",G626="Error!"),"",IF(OR(B626="",C626="",D626="",E626=""),"",(F626+G626)/2))</f>
        <v/>
      </c>
      <c r="I626" s="14" t="str">
        <f>IF(H626="", "", IF(AND(H626&gt;=0.4, F626&gt;= 0.06,G626&gt;= 0.06), "Pass!", "Fail :("))</f>
        <v/>
      </c>
      <c r="J626" s="14" t="str">
        <f t="shared" si="18"/>
        <v/>
      </c>
      <c r="K626" s="14" t="str">
        <f t="shared" si="19"/>
        <v/>
      </c>
      <c r="L626" s="15" t="str">
        <f>IFERROR(IF(AND(H626&gt;=0.4,F626&gt;=0.06,G626&gt;=0.06),"",IF(AND(F626&lt;0.06, G626&gt;=0.06),"Does not meet minimum row standard",IF(AND(G626&lt;0.06, F626&gt;=0.06),"Does not meet minimum run standard",IF(AND(F626&lt;0.06, G626&lt;0.06), "Does not meet minimum standard", "Does not meet minimum average")))), "")</f>
        <v/>
      </c>
    </row>
    <row r="627" spans="6:12" x14ac:dyDescent="0.25">
      <c r="F627" s="18" t="str" cm="1">
        <f t="array" ref="F627">IF(OR(B627="", C627="", D627=""),"",IFERROR(INDEX('Data Tables'!F627:'Data Tables'!I1431, MATCH(1, (B627='Data Tables'!G627:G1431)*(J627='Data Tables'!F627:F1431)*(_xlfn.NUMBERVALUE(D627)&lt;=_xlfn.NUMBERVALUE('Data Tables'!I627:I1431)),0),3), "Error!"))</f>
        <v/>
      </c>
      <c r="G627" s="18" t="str" cm="1">
        <f t="array" ref="G627">IF(OR(B627="",C627="", E627=""),"",IFERROR(INDEX('Data Tables'!A627:D2075,MATCH(1,(B627='Data Tables'!B627:B2075)*(K627='Data Tables'!A627:A2075)*(_xlfn.NUMBERVALUE(E627)&lt;=_xlfn.NUMBERVALUE('Data Tables'!D627:D2075)),0),3),"Error!"))</f>
        <v/>
      </c>
      <c r="H627" s="18" t="str">
        <f>IF(OR(F627="Error!",G627="Error!"),"",IF(OR(B627="",C627="",D627="",E627=""),"",(F627+G627)/2))</f>
        <v/>
      </c>
      <c r="I627" s="14" t="str">
        <f>IF(H627="", "", IF(AND(H627&gt;=0.4, F627&gt;= 0.06,G627&gt;= 0.06), "Pass!", "Fail :("))</f>
        <v/>
      </c>
      <c r="J627" s="14" t="str">
        <f t="shared" si="18"/>
        <v/>
      </c>
      <c r="K627" s="14" t="str">
        <f t="shared" si="19"/>
        <v/>
      </c>
      <c r="L627" s="15" t="str">
        <f>IFERROR(IF(AND(H627&gt;=0.4,F627&gt;=0.06,G627&gt;=0.06),"",IF(AND(F627&lt;0.06, G627&gt;=0.06),"Does not meet minimum row standard",IF(AND(G627&lt;0.06, F627&gt;=0.06),"Does not meet minimum run standard",IF(AND(F627&lt;0.06, G627&lt;0.06), "Does not meet minimum standard", "Does not meet minimum average")))), "")</f>
        <v/>
      </c>
    </row>
    <row r="628" spans="6:12" x14ac:dyDescent="0.25">
      <c r="F628" s="18" t="str" cm="1">
        <f t="array" ref="F628">IF(OR(B628="", C628="", D628=""),"",IFERROR(INDEX('Data Tables'!F628:'Data Tables'!I1432, MATCH(1, (B628='Data Tables'!G628:G1432)*(J628='Data Tables'!F628:F1432)*(_xlfn.NUMBERVALUE(D628)&lt;=_xlfn.NUMBERVALUE('Data Tables'!I628:I1432)),0),3), "Error!"))</f>
        <v/>
      </c>
      <c r="G628" s="18" t="str" cm="1">
        <f t="array" ref="G628">IF(OR(B628="",C628="", E628=""),"",IFERROR(INDEX('Data Tables'!A628:D2076,MATCH(1,(B628='Data Tables'!B628:B2076)*(K628='Data Tables'!A628:A2076)*(_xlfn.NUMBERVALUE(E628)&lt;=_xlfn.NUMBERVALUE('Data Tables'!D628:D2076)),0),3),"Error!"))</f>
        <v/>
      </c>
      <c r="H628" s="18" t="str">
        <f>IF(OR(F628="Error!",G628="Error!"),"",IF(OR(B628="",C628="",D628="",E628=""),"",(F628+G628)/2))</f>
        <v/>
      </c>
      <c r="I628" s="14" t="str">
        <f>IF(H628="", "", IF(AND(H628&gt;=0.4, F628&gt;= 0.06,G628&gt;= 0.06), "Pass!", "Fail :("))</f>
        <v/>
      </c>
      <c r="J628" s="14" t="str">
        <f t="shared" si="18"/>
        <v/>
      </c>
      <c r="K628" s="14" t="str">
        <f t="shared" si="19"/>
        <v/>
      </c>
      <c r="L628" s="15" t="str">
        <f>IFERROR(IF(AND(H628&gt;=0.4,F628&gt;=0.06,G628&gt;=0.06),"",IF(AND(F628&lt;0.06, G628&gt;=0.06),"Does not meet minimum row standard",IF(AND(G628&lt;0.06, F628&gt;=0.06),"Does not meet minimum run standard",IF(AND(F628&lt;0.06, G628&lt;0.06), "Does not meet minimum standard", "Does not meet minimum average")))), "")</f>
        <v/>
      </c>
    </row>
    <row r="629" spans="6:12" x14ac:dyDescent="0.25">
      <c r="F629" s="18" t="str" cm="1">
        <f t="array" ref="F629">IF(OR(B629="", C629="", D629=""),"",IFERROR(INDEX('Data Tables'!F629:'Data Tables'!I1433, MATCH(1, (B629='Data Tables'!G629:G1433)*(J629='Data Tables'!F629:F1433)*(_xlfn.NUMBERVALUE(D629)&lt;=_xlfn.NUMBERVALUE('Data Tables'!I629:I1433)),0),3), "Error!"))</f>
        <v/>
      </c>
      <c r="G629" s="18" t="str" cm="1">
        <f t="array" ref="G629">IF(OR(B629="",C629="", E629=""),"",IFERROR(INDEX('Data Tables'!A629:D2077,MATCH(1,(B629='Data Tables'!B629:B2077)*(K629='Data Tables'!A629:A2077)*(_xlfn.NUMBERVALUE(E629)&lt;=_xlfn.NUMBERVALUE('Data Tables'!D629:D2077)),0),3),"Error!"))</f>
        <v/>
      </c>
      <c r="H629" s="18" t="str">
        <f>IF(OR(F629="Error!",G629="Error!"),"",IF(OR(B629="",C629="",D629="",E629=""),"",(F629+G629)/2))</f>
        <v/>
      </c>
      <c r="I629" s="14" t="str">
        <f>IF(H629="", "", IF(AND(H629&gt;=0.4, F629&gt;= 0.06,G629&gt;= 0.06), "Pass!", "Fail :("))</f>
        <v/>
      </c>
      <c r="J629" s="14" t="str">
        <f t="shared" si="18"/>
        <v/>
      </c>
      <c r="K629" s="14" t="str">
        <f t="shared" si="19"/>
        <v/>
      </c>
      <c r="L629" s="15" t="str">
        <f>IFERROR(IF(AND(H629&gt;=0.4,F629&gt;=0.06,G629&gt;=0.06),"",IF(AND(F629&lt;0.06, G629&gt;=0.06),"Does not meet minimum row standard",IF(AND(G629&lt;0.06, F629&gt;=0.06),"Does not meet minimum run standard",IF(AND(F629&lt;0.06, G629&lt;0.06), "Does not meet minimum standard", "Does not meet minimum average")))), "")</f>
        <v/>
      </c>
    </row>
    <row r="630" spans="6:12" x14ac:dyDescent="0.25">
      <c r="F630" s="18" t="str" cm="1">
        <f t="array" ref="F630">IF(OR(B630="", C630="", D630=""),"",IFERROR(INDEX('Data Tables'!F630:'Data Tables'!I1434, MATCH(1, (B630='Data Tables'!G630:G1434)*(J630='Data Tables'!F630:F1434)*(_xlfn.NUMBERVALUE(D630)&lt;=_xlfn.NUMBERVALUE('Data Tables'!I630:I1434)),0),3), "Error!"))</f>
        <v/>
      </c>
      <c r="G630" s="18" t="str" cm="1">
        <f t="array" ref="G630">IF(OR(B630="",C630="", E630=""),"",IFERROR(INDEX('Data Tables'!A630:D2078,MATCH(1,(B630='Data Tables'!B630:B2078)*(K630='Data Tables'!A630:A2078)*(_xlfn.NUMBERVALUE(E630)&lt;=_xlfn.NUMBERVALUE('Data Tables'!D630:D2078)),0),3),"Error!"))</f>
        <v/>
      </c>
      <c r="H630" s="18" t="str">
        <f>IF(OR(F630="Error!",G630="Error!"),"",IF(OR(B630="",C630="",D630="",E630=""),"",(F630+G630)/2))</f>
        <v/>
      </c>
      <c r="I630" s="14" t="str">
        <f>IF(H630="", "", IF(AND(H630&gt;=0.4, F630&gt;= 0.06,G630&gt;= 0.06), "Pass!", "Fail :("))</f>
        <v/>
      </c>
      <c r="J630" s="14" t="str">
        <f t="shared" si="18"/>
        <v/>
      </c>
      <c r="K630" s="14" t="str">
        <f t="shared" si="19"/>
        <v/>
      </c>
      <c r="L630" s="15" t="str">
        <f>IFERROR(IF(AND(H630&gt;=0.4,F630&gt;=0.06,G630&gt;=0.06),"",IF(AND(F630&lt;0.06, G630&gt;=0.06),"Does not meet minimum row standard",IF(AND(G630&lt;0.06, F630&gt;=0.06),"Does not meet minimum run standard",IF(AND(F630&lt;0.06, G630&lt;0.06), "Does not meet minimum standard", "Does not meet minimum average")))), "")</f>
        <v/>
      </c>
    </row>
    <row r="631" spans="6:12" x14ac:dyDescent="0.25">
      <c r="F631" s="18" t="str" cm="1">
        <f t="array" ref="F631">IF(OR(B631="", C631="", D631=""),"",IFERROR(INDEX('Data Tables'!F631:'Data Tables'!I1435, MATCH(1, (B631='Data Tables'!G631:G1435)*(J631='Data Tables'!F631:F1435)*(_xlfn.NUMBERVALUE(D631)&lt;=_xlfn.NUMBERVALUE('Data Tables'!I631:I1435)),0),3), "Error!"))</f>
        <v/>
      </c>
      <c r="G631" s="18" t="str" cm="1">
        <f t="array" ref="G631">IF(OR(B631="",C631="", E631=""),"",IFERROR(INDEX('Data Tables'!A631:D2079,MATCH(1,(B631='Data Tables'!B631:B2079)*(K631='Data Tables'!A631:A2079)*(_xlfn.NUMBERVALUE(E631)&lt;=_xlfn.NUMBERVALUE('Data Tables'!D631:D2079)),0),3),"Error!"))</f>
        <v/>
      </c>
      <c r="H631" s="18" t="str">
        <f>IF(OR(F631="Error!",G631="Error!"),"",IF(OR(B631="",C631="",D631="",E631=""),"",(F631+G631)/2))</f>
        <v/>
      </c>
      <c r="I631" s="14" t="str">
        <f>IF(H631="", "", IF(AND(H631&gt;=0.4, F631&gt;= 0.06,G631&gt;= 0.06), "Pass!", "Fail :("))</f>
        <v/>
      </c>
      <c r="J631" s="14" t="str">
        <f t="shared" si="18"/>
        <v/>
      </c>
      <c r="K631" s="14" t="str">
        <f t="shared" si="19"/>
        <v/>
      </c>
      <c r="L631" s="15" t="str">
        <f>IFERROR(IF(AND(H631&gt;=0.4,F631&gt;=0.06,G631&gt;=0.06),"",IF(AND(F631&lt;0.06, G631&gt;=0.06),"Does not meet minimum row standard",IF(AND(G631&lt;0.06, F631&gt;=0.06),"Does not meet minimum run standard",IF(AND(F631&lt;0.06, G631&lt;0.06), "Does not meet minimum standard", "Does not meet minimum average")))), "")</f>
        <v/>
      </c>
    </row>
    <row r="632" spans="6:12" x14ac:dyDescent="0.25">
      <c r="F632" s="18" t="str" cm="1">
        <f t="array" ref="F632">IF(OR(B632="", C632="", D632=""),"",IFERROR(INDEX('Data Tables'!F632:'Data Tables'!I1436, MATCH(1, (B632='Data Tables'!G632:G1436)*(J632='Data Tables'!F632:F1436)*(_xlfn.NUMBERVALUE(D632)&lt;=_xlfn.NUMBERVALUE('Data Tables'!I632:I1436)),0),3), "Error!"))</f>
        <v/>
      </c>
      <c r="G632" s="18" t="str" cm="1">
        <f t="array" ref="G632">IF(OR(B632="",C632="", E632=""),"",IFERROR(INDEX('Data Tables'!A632:D2080,MATCH(1,(B632='Data Tables'!B632:B2080)*(K632='Data Tables'!A632:A2080)*(_xlfn.NUMBERVALUE(E632)&lt;=_xlfn.NUMBERVALUE('Data Tables'!D632:D2080)),0),3),"Error!"))</f>
        <v/>
      </c>
      <c r="H632" s="18" t="str">
        <f>IF(OR(F632="Error!",G632="Error!"),"",IF(OR(B632="",C632="",D632="",E632=""),"",(F632+G632)/2))</f>
        <v/>
      </c>
      <c r="I632" s="14" t="str">
        <f>IF(H632="", "", IF(AND(H632&gt;=0.4, F632&gt;= 0.06,G632&gt;= 0.06), "Pass!", "Fail :("))</f>
        <v/>
      </c>
      <c r="J632" s="14" t="str">
        <f t="shared" si="18"/>
        <v/>
      </c>
      <c r="K632" s="14" t="str">
        <f t="shared" si="19"/>
        <v/>
      </c>
      <c r="L632" s="15" t="str">
        <f>IFERROR(IF(AND(H632&gt;=0.4,F632&gt;=0.06,G632&gt;=0.06),"",IF(AND(F632&lt;0.06, G632&gt;=0.06),"Does not meet minimum row standard",IF(AND(G632&lt;0.06, F632&gt;=0.06),"Does not meet minimum run standard",IF(AND(F632&lt;0.06, G632&lt;0.06), "Does not meet minimum standard", "Does not meet minimum average")))), "")</f>
        <v/>
      </c>
    </row>
    <row r="633" spans="6:12" x14ac:dyDescent="0.25">
      <c r="F633" s="18" t="str" cm="1">
        <f t="array" ref="F633">IF(OR(B633="", C633="", D633=""),"",IFERROR(INDEX('Data Tables'!F633:'Data Tables'!I1437, MATCH(1, (B633='Data Tables'!G633:G1437)*(J633='Data Tables'!F633:F1437)*(_xlfn.NUMBERVALUE(D633)&lt;=_xlfn.NUMBERVALUE('Data Tables'!I633:I1437)),0),3), "Error!"))</f>
        <v/>
      </c>
      <c r="G633" s="18" t="str" cm="1">
        <f t="array" ref="G633">IF(OR(B633="",C633="", E633=""),"",IFERROR(INDEX('Data Tables'!A633:D2081,MATCH(1,(B633='Data Tables'!B633:B2081)*(K633='Data Tables'!A633:A2081)*(_xlfn.NUMBERVALUE(E633)&lt;=_xlfn.NUMBERVALUE('Data Tables'!D633:D2081)),0),3),"Error!"))</f>
        <v/>
      </c>
      <c r="H633" s="18" t="str">
        <f>IF(OR(F633="Error!",G633="Error!"),"",IF(OR(B633="",C633="",D633="",E633=""),"",(F633+G633)/2))</f>
        <v/>
      </c>
      <c r="I633" s="14" t="str">
        <f>IF(H633="", "", IF(AND(H633&gt;=0.4, F633&gt;= 0.06,G633&gt;= 0.06), "Pass!", "Fail :("))</f>
        <v/>
      </c>
      <c r="J633" s="14" t="str">
        <f t="shared" si="18"/>
        <v/>
      </c>
      <c r="K633" s="14" t="str">
        <f t="shared" si="19"/>
        <v/>
      </c>
      <c r="L633" s="15" t="str">
        <f>IFERROR(IF(AND(H633&gt;=0.4,F633&gt;=0.06,G633&gt;=0.06),"",IF(AND(F633&lt;0.06, G633&gt;=0.06),"Does not meet minimum row standard",IF(AND(G633&lt;0.06, F633&gt;=0.06),"Does not meet minimum run standard",IF(AND(F633&lt;0.06, G633&lt;0.06), "Does not meet minimum standard", "Does not meet minimum average")))), "")</f>
        <v/>
      </c>
    </row>
    <row r="634" spans="6:12" x14ac:dyDescent="0.25">
      <c r="F634" s="18" t="str" cm="1">
        <f t="array" ref="F634">IF(OR(B634="", C634="", D634=""),"",IFERROR(INDEX('Data Tables'!F634:'Data Tables'!I1438, MATCH(1, (B634='Data Tables'!G634:G1438)*(J634='Data Tables'!F634:F1438)*(_xlfn.NUMBERVALUE(D634)&lt;=_xlfn.NUMBERVALUE('Data Tables'!I634:I1438)),0),3), "Error!"))</f>
        <v/>
      </c>
      <c r="G634" s="18" t="str" cm="1">
        <f t="array" ref="G634">IF(OR(B634="",C634="", E634=""),"",IFERROR(INDEX('Data Tables'!A634:D2082,MATCH(1,(B634='Data Tables'!B634:B2082)*(K634='Data Tables'!A634:A2082)*(_xlfn.NUMBERVALUE(E634)&lt;=_xlfn.NUMBERVALUE('Data Tables'!D634:D2082)),0),3),"Error!"))</f>
        <v/>
      </c>
      <c r="H634" s="18" t="str">
        <f>IF(OR(F634="Error!",G634="Error!"),"",IF(OR(B634="",C634="",D634="",E634=""),"",(F634+G634)/2))</f>
        <v/>
      </c>
      <c r="I634" s="14" t="str">
        <f>IF(H634="", "", IF(AND(H634&gt;=0.4, F634&gt;= 0.06,G634&gt;= 0.06), "Pass!", "Fail :("))</f>
        <v/>
      </c>
      <c r="J634" s="14" t="str">
        <f t="shared" si="18"/>
        <v/>
      </c>
      <c r="K634" s="14" t="str">
        <f t="shared" si="19"/>
        <v/>
      </c>
      <c r="L634" s="15" t="str">
        <f>IFERROR(IF(AND(H634&gt;=0.4,F634&gt;=0.06,G634&gt;=0.06),"",IF(AND(F634&lt;0.06, G634&gt;=0.06),"Does not meet minimum row standard",IF(AND(G634&lt;0.06, F634&gt;=0.06),"Does not meet minimum run standard",IF(AND(F634&lt;0.06, G634&lt;0.06), "Does not meet minimum standard", "Does not meet minimum average")))), "")</f>
        <v/>
      </c>
    </row>
    <row r="635" spans="6:12" x14ac:dyDescent="0.25">
      <c r="F635" s="18" t="str" cm="1">
        <f t="array" ref="F635">IF(OR(B635="", C635="", D635=""),"",IFERROR(INDEX('Data Tables'!F635:'Data Tables'!I1439, MATCH(1, (B635='Data Tables'!G635:G1439)*(J635='Data Tables'!F635:F1439)*(_xlfn.NUMBERVALUE(D635)&lt;=_xlfn.NUMBERVALUE('Data Tables'!I635:I1439)),0),3), "Error!"))</f>
        <v/>
      </c>
      <c r="G635" s="18" t="str" cm="1">
        <f t="array" ref="G635">IF(OR(B635="",C635="", E635=""),"",IFERROR(INDEX('Data Tables'!A635:D2083,MATCH(1,(B635='Data Tables'!B635:B2083)*(K635='Data Tables'!A635:A2083)*(_xlfn.NUMBERVALUE(E635)&lt;=_xlfn.NUMBERVALUE('Data Tables'!D635:D2083)),0),3),"Error!"))</f>
        <v/>
      </c>
      <c r="H635" s="18" t="str">
        <f>IF(OR(F635="Error!",G635="Error!"),"",IF(OR(B635="",C635="",D635="",E635=""),"",(F635+G635)/2))</f>
        <v/>
      </c>
      <c r="I635" s="14" t="str">
        <f>IF(H635="", "", IF(AND(H635&gt;=0.4, F635&gt;= 0.06,G635&gt;= 0.06), "Pass!", "Fail :("))</f>
        <v/>
      </c>
      <c r="J635" s="14" t="str">
        <f t="shared" si="18"/>
        <v/>
      </c>
      <c r="K635" s="14" t="str">
        <f t="shared" si="19"/>
        <v/>
      </c>
      <c r="L635" s="15" t="str">
        <f>IFERROR(IF(AND(H635&gt;=0.4,F635&gt;=0.06,G635&gt;=0.06),"",IF(AND(F635&lt;0.06, G635&gt;=0.06),"Does not meet minimum row standard",IF(AND(G635&lt;0.06, F635&gt;=0.06),"Does not meet minimum run standard",IF(AND(F635&lt;0.06, G635&lt;0.06), "Does not meet minimum standard", "Does not meet minimum average")))), "")</f>
        <v/>
      </c>
    </row>
    <row r="636" spans="6:12" x14ac:dyDescent="0.25">
      <c r="F636" s="18" t="str" cm="1">
        <f t="array" ref="F636">IF(OR(B636="", C636="", D636=""),"",IFERROR(INDEX('Data Tables'!F636:'Data Tables'!I1440, MATCH(1, (B636='Data Tables'!G636:G1440)*(J636='Data Tables'!F636:F1440)*(_xlfn.NUMBERVALUE(D636)&lt;=_xlfn.NUMBERVALUE('Data Tables'!I636:I1440)),0),3), "Error!"))</f>
        <v/>
      </c>
      <c r="G636" s="18" t="str" cm="1">
        <f t="array" ref="G636">IF(OR(B636="",C636="", E636=""),"",IFERROR(INDEX('Data Tables'!A636:D2084,MATCH(1,(B636='Data Tables'!B636:B2084)*(K636='Data Tables'!A636:A2084)*(_xlfn.NUMBERVALUE(E636)&lt;=_xlfn.NUMBERVALUE('Data Tables'!D636:D2084)),0),3),"Error!"))</f>
        <v/>
      </c>
      <c r="H636" s="18" t="str">
        <f>IF(OR(F636="Error!",G636="Error!"),"",IF(OR(B636="",C636="",D636="",E636=""),"",(F636+G636)/2))</f>
        <v/>
      </c>
      <c r="I636" s="14" t="str">
        <f>IF(H636="", "", IF(AND(H636&gt;=0.4, F636&gt;= 0.06,G636&gt;= 0.06), "Pass!", "Fail :("))</f>
        <v/>
      </c>
      <c r="J636" s="14" t="str">
        <f t="shared" si="18"/>
        <v/>
      </c>
      <c r="K636" s="14" t="str">
        <f t="shared" si="19"/>
        <v/>
      </c>
      <c r="L636" s="15" t="str">
        <f>IFERROR(IF(AND(H636&gt;=0.4,F636&gt;=0.06,G636&gt;=0.06),"",IF(AND(F636&lt;0.06, G636&gt;=0.06),"Does not meet minimum row standard",IF(AND(G636&lt;0.06, F636&gt;=0.06),"Does not meet minimum run standard",IF(AND(F636&lt;0.06, G636&lt;0.06), "Does not meet minimum standard", "Does not meet minimum average")))), "")</f>
        <v/>
      </c>
    </row>
    <row r="637" spans="6:12" x14ac:dyDescent="0.25">
      <c r="F637" s="18" t="str" cm="1">
        <f t="array" ref="F637">IF(OR(B637="", C637="", D637=""),"",IFERROR(INDEX('Data Tables'!F637:'Data Tables'!I1441, MATCH(1, (B637='Data Tables'!G637:G1441)*(J637='Data Tables'!F637:F1441)*(_xlfn.NUMBERVALUE(D637)&lt;=_xlfn.NUMBERVALUE('Data Tables'!I637:I1441)),0),3), "Error!"))</f>
        <v/>
      </c>
      <c r="G637" s="18" t="str" cm="1">
        <f t="array" ref="G637">IF(OR(B637="",C637="", E637=""),"",IFERROR(INDEX('Data Tables'!A637:D2085,MATCH(1,(B637='Data Tables'!B637:B2085)*(K637='Data Tables'!A637:A2085)*(_xlfn.NUMBERVALUE(E637)&lt;=_xlfn.NUMBERVALUE('Data Tables'!D637:D2085)),0),3),"Error!"))</f>
        <v/>
      </c>
      <c r="H637" s="18" t="str">
        <f>IF(OR(F637="Error!",G637="Error!"),"",IF(OR(B637="",C637="",D637="",E637=""),"",(F637+G637)/2))</f>
        <v/>
      </c>
      <c r="I637" s="14" t="str">
        <f>IF(H637="", "", IF(AND(H637&gt;=0.4, F637&gt;= 0.06,G637&gt;= 0.06), "Pass!", "Fail :("))</f>
        <v/>
      </c>
      <c r="J637" s="14" t="str">
        <f t="shared" si="18"/>
        <v/>
      </c>
      <c r="K637" s="14" t="str">
        <f t="shared" si="19"/>
        <v/>
      </c>
      <c r="L637" s="15" t="str">
        <f>IFERROR(IF(AND(H637&gt;=0.4,F637&gt;=0.06,G637&gt;=0.06),"",IF(AND(F637&lt;0.06, G637&gt;=0.06),"Does not meet minimum row standard",IF(AND(G637&lt;0.06, F637&gt;=0.06),"Does not meet minimum run standard",IF(AND(F637&lt;0.06, G637&lt;0.06), "Does not meet minimum standard", "Does not meet minimum average")))), "")</f>
        <v/>
      </c>
    </row>
    <row r="638" spans="6:12" x14ac:dyDescent="0.25">
      <c r="F638" s="18" t="str" cm="1">
        <f t="array" ref="F638">IF(OR(B638="", C638="", D638=""),"",IFERROR(INDEX('Data Tables'!F638:'Data Tables'!I1442, MATCH(1, (B638='Data Tables'!G638:G1442)*(J638='Data Tables'!F638:F1442)*(_xlfn.NUMBERVALUE(D638)&lt;=_xlfn.NUMBERVALUE('Data Tables'!I638:I1442)),0),3), "Error!"))</f>
        <v/>
      </c>
      <c r="G638" s="18" t="str" cm="1">
        <f t="array" ref="G638">IF(OR(B638="",C638="", E638=""),"",IFERROR(INDEX('Data Tables'!A638:D2086,MATCH(1,(B638='Data Tables'!B638:B2086)*(K638='Data Tables'!A638:A2086)*(_xlfn.NUMBERVALUE(E638)&lt;=_xlfn.NUMBERVALUE('Data Tables'!D638:D2086)),0),3),"Error!"))</f>
        <v/>
      </c>
      <c r="H638" s="18" t="str">
        <f>IF(OR(F638="Error!",G638="Error!"),"",IF(OR(B638="",C638="",D638="",E638=""),"",(F638+G638)/2))</f>
        <v/>
      </c>
      <c r="I638" s="14" t="str">
        <f>IF(H638="", "", IF(AND(H638&gt;=0.4, F638&gt;= 0.06,G638&gt;= 0.06), "Pass!", "Fail :("))</f>
        <v/>
      </c>
      <c r="J638" s="14" t="str">
        <f t="shared" si="18"/>
        <v/>
      </c>
      <c r="K638" s="14" t="str">
        <f t="shared" si="19"/>
        <v/>
      </c>
      <c r="L638" s="15" t="str">
        <f>IFERROR(IF(AND(H638&gt;=0.4,F638&gt;=0.06,G638&gt;=0.06),"",IF(AND(F638&lt;0.06, G638&gt;=0.06),"Does not meet minimum row standard",IF(AND(G638&lt;0.06, F638&gt;=0.06),"Does not meet minimum run standard",IF(AND(F638&lt;0.06, G638&lt;0.06), "Does not meet minimum standard", "Does not meet minimum average")))), "")</f>
        <v/>
      </c>
    </row>
    <row r="639" spans="6:12" x14ac:dyDescent="0.25">
      <c r="F639" s="18" t="str" cm="1">
        <f t="array" ref="F639">IF(OR(B639="", C639="", D639=""),"",IFERROR(INDEX('Data Tables'!F639:'Data Tables'!I1443, MATCH(1, (B639='Data Tables'!G639:G1443)*(J639='Data Tables'!F639:F1443)*(_xlfn.NUMBERVALUE(D639)&lt;=_xlfn.NUMBERVALUE('Data Tables'!I639:I1443)),0),3), "Error!"))</f>
        <v/>
      </c>
      <c r="G639" s="18" t="str" cm="1">
        <f t="array" ref="G639">IF(OR(B639="",C639="", E639=""),"",IFERROR(INDEX('Data Tables'!A639:D2087,MATCH(1,(B639='Data Tables'!B639:B2087)*(K639='Data Tables'!A639:A2087)*(_xlfn.NUMBERVALUE(E639)&lt;=_xlfn.NUMBERVALUE('Data Tables'!D639:D2087)),0),3),"Error!"))</f>
        <v/>
      </c>
      <c r="H639" s="18" t="str">
        <f>IF(OR(F639="Error!",G639="Error!"),"",IF(OR(B639="",C639="",D639="",E639=""),"",(F639+G639)/2))</f>
        <v/>
      </c>
      <c r="I639" s="14" t="str">
        <f>IF(H639="", "", IF(AND(H639&gt;=0.4, F639&gt;= 0.06,G639&gt;= 0.06), "Pass!", "Fail :("))</f>
        <v/>
      </c>
      <c r="J639" s="14" t="str">
        <f t="shared" si="18"/>
        <v/>
      </c>
      <c r="K639" s="14" t="str">
        <f t="shared" si="19"/>
        <v/>
      </c>
      <c r="L639" s="15" t="str">
        <f>IFERROR(IF(AND(H639&gt;=0.4,F639&gt;=0.06,G639&gt;=0.06),"",IF(AND(F639&lt;0.06, G639&gt;=0.06),"Does not meet minimum row standard",IF(AND(G639&lt;0.06, F639&gt;=0.06),"Does not meet minimum run standard",IF(AND(F639&lt;0.06, G639&lt;0.06), "Does not meet minimum standard", "Does not meet minimum average")))), "")</f>
        <v/>
      </c>
    </row>
    <row r="640" spans="6:12" x14ac:dyDescent="0.25">
      <c r="F640" s="18" t="str" cm="1">
        <f t="array" ref="F640">IF(OR(B640="", C640="", D640=""),"",IFERROR(INDEX('Data Tables'!F640:'Data Tables'!I1444, MATCH(1, (B640='Data Tables'!G640:G1444)*(J640='Data Tables'!F640:F1444)*(_xlfn.NUMBERVALUE(D640)&lt;=_xlfn.NUMBERVALUE('Data Tables'!I640:I1444)),0),3), "Error!"))</f>
        <v/>
      </c>
      <c r="G640" s="18" t="str" cm="1">
        <f t="array" ref="G640">IF(OR(B640="",C640="", E640=""),"",IFERROR(INDEX('Data Tables'!A640:D2088,MATCH(1,(B640='Data Tables'!B640:B2088)*(K640='Data Tables'!A640:A2088)*(_xlfn.NUMBERVALUE(E640)&lt;=_xlfn.NUMBERVALUE('Data Tables'!D640:D2088)),0),3),"Error!"))</f>
        <v/>
      </c>
      <c r="H640" s="18" t="str">
        <f>IF(OR(F640="Error!",G640="Error!"),"",IF(OR(B640="",C640="",D640="",E640=""),"",(F640+G640)/2))</f>
        <v/>
      </c>
      <c r="I640" s="14" t="str">
        <f>IF(H640="", "", IF(AND(H640&gt;=0.4, F640&gt;= 0.06,G640&gt;= 0.06), "Pass!", "Fail :("))</f>
        <v/>
      </c>
      <c r="J640" s="14" t="str">
        <f t="shared" si="18"/>
        <v/>
      </c>
      <c r="K640" s="14" t="str">
        <f t="shared" si="19"/>
        <v/>
      </c>
      <c r="L640" s="15" t="str">
        <f>IFERROR(IF(AND(H640&gt;=0.4,F640&gt;=0.06,G640&gt;=0.06),"",IF(AND(F640&lt;0.06, G640&gt;=0.06),"Does not meet minimum row standard",IF(AND(G640&lt;0.06, F640&gt;=0.06),"Does not meet minimum run standard",IF(AND(F640&lt;0.06, G640&lt;0.06), "Does not meet minimum standard", "Does not meet minimum average")))), "")</f>
        <v/>
      </c>
    </row>
    <row r="641" spans="6:12" x14ac:dyDescent="0.25">
      <c r="F641" s="18" t="str" cm="1">
        <f t="array" ref="F641">IF(OR(B641="", C641="", D641=""),"",IFERROR(INDEX('Data Tables'!F641:'Data Tables'!I1445, MATCH(1, (B641='Data Tables'!G641:G1445)*(J641='Data Tables'!F641:F1445)*(_xlfn.NUMBERVALUE(D641)&lt;=_xlfn.NUMBERVALUE('Data Tables'!I641:I1445)),0),3), "Error!"))</f>
        <v/>
      </c>
      <c r="G641" s="18" t="str" cm="1">
        <f t="array" ref="G641">IF(OR(B641="",C641="", E641=""),"",IFERROR(INDEX('Data Tables'!A641:D2089,MATCH(1,(B641='Data Tables'!B641:B2089)*(K641='Data Tables'!A641:A2089)*(_xlfn.NUMBERVALUE(E641)&lt;=_xlfn.NUMBERVALUE('Data Tables'!D641:D2089)),0),3),"Error!"))</f>
        <v/>
      </c>
      <c r="H641" s="18" t="str">
        <f>IF(OR(F641="Error!",G641="Error!"),"",IF(OR(B641="",C641="",D641="",E641=""),"",(F641+G641)/2))</f>
        <v/>
      </c>
      <c r="I641" s="14" t="str">
        <f>IF(H641="", "", IF(AND(H641&gt;=0.4, F641&gt;= 0.06,G641&gt;= 0.06), "Pass!", "Fail :("))</f>
        <v/>
      </c>
      <c r="J641" s="14" t="str">
        <f t="shared" si="18"/>
        <v/>
      </c>
      <c r="K641" s="14" t="str">
        <f t="shared" si="19"/>
        <v/>
      </c>
      <c r="L641" s="15" t="str">
        <f>IFERROR(IF(AND(H641&gt;=0.4,F641&gt;=0.06,G641&gt;=0.06),"",IF(AND(F641&lt;0.06, G641&gt;=0.06),"Does not meet minimum row standard",IF(AND(G641&lt;0.06, F641&gt;=0.06),"Does not meet minimum run standard",IF(AND(F641&lt;0.06, G641&lt;0.06), "Does not meet minimum standard", "Does not meet minimum average")))), "")</f>
        <v/>
      </c>
    </row>
    <row r="642" spans="6:12" x14ac:dyDescent="0.25">
      <c r="F642" s="18" t="str" cm="1">
        <f t="array" ref="F642">IF(OR(B642="", C642="", D642=""),"",IFERROR(INDEX('Data Tables'!F642:'Data Tables'!I1446, MATCH(1, (B642='Data Tables'!G642:G1446)*(J642='Data Tables'!F642:F1446)*(_xlfn.NUMBERVALUE(D642)&lt;=_xlfn.NUMBERVALUE('Data Tables'!I642:I1446)),0),3), "Error!"))</f>
        <v/>
      </c>
      <c r="G642" s="18" t="str" cm="1">
        <f t="array" ref="G642">IF(OR(B642="",C642="", E642=""),"",IFERROR(INDEX('Data Tables'!A642:D2090,MATCH(1,(B642='Data Tables'!B642:B2090)*(K642='Data Tables'!A642:A2090)*(_xlfn.NUMBERVALUE(E642)&lt;=_xlfn.NUMBERVALUE('Data Tables'!D642:D2090)),0),3),"Error!"))</f>
        <v/>
      </c>
      <c r="H642" s="18" t="str">
        <f>IF(OR(F642="Error!",G642="Error!"),"",IF(OR(B642="",C642="",D642="",E642=""),"",(F642+G642)/2))</f>
        <v/>
      </c>
      <c r="I642" s="14" t="str">
        <f>IF(H642="", "", IF(AND(H642&gt;=0.4, F642&gt;= 0.06,G642&gt;= 0.06), "Pass!", "Fail :("))</f>
        <v/>
      </c>
      <c r="J642" s="14" t="str">
        <f t="shared" si="18"/>
        <v/>
      </c>
      <c r="K642" s="14" t="str">
        <f t="shared" si="19"/>
        <v/>
      </c>
      <c r="L642" s="15" t="str">
        <f>IFERROR(IF(AND(H642&gt;=0.4,F642&gt;=0.06,G642&gt;=0.06),"",IF(AND(F642&lt;0.06, G642&gt;=0.06),"Does not meet minimum row standard",IF(AND(G642&lt;0.06, F642&gt;=0.06),"Does not meet minimum run standard",IF(AND(F642&lt;0.06, G642&lt;0.06), "Does not meet minimum standard", "Does not meet minimum average")))), "")</f>
        <v/>
      </c>
    </row>
    <row r="643" spans="6:12" x14ac:dyDescent="0.25">
      <c r="F643" s="18" t="str" cm="1">
        <f t="array" ref="F643">IF(OR(B643="", C643="", D643=""),"",IFERROR(INDEX('Data Tables'!F643:'Data Tables'!I1447, MATCH(1, (B643='Data Tables'!G643:G1447)*(J643='Data Tables'!F643:F1447)*(_xlfn.NUMBERVALUE(D643)&lt;=_xlfn.NUMBERVALUE('Data Tables'!I643:I1447)),0),3), "Error!"))</f>
        <v/>
      </c>
      <c r="G643" s="18" t="str" cm="1">
        <f t="array" ref="G643">IF(OR(B643="",C643="", E643=""),"",IFERROR(INDEX('Data Tables'!A643:D2091,MATCH(1,(B643='Data Tables'!B643:B2091)*(K643='Data Tables'!A643:A2091)*(_xlfn.NUMBERVALUE(E643)&lt;=_xlfn.NUMBERVALUE('Data Tables'!D643:D2091)),0),3),"Error!"))</f>
        <v/>
      </c>
      <c r="H643" s="18" t="str">
        <f>IF(OR(F643="Error!",G643="Error!"),"",IF(OR(B643="",C643="",D643="",E643=""),"",(F643+G643)/2))</f>
        <v/>
      </c>
      <c r="I643" s="14" t="str">
        <f>IF(H643="", "", IF(AND(H643&gt;=0.4, F643&gt;= 0.06,G643&gt;= 0.06), "Pass!", "Fail :("))</f>
        <v/>
      </c>
      <c r="J643" s="14" t="str">
        <f t="shared" ref="J643:J706" si="20">IF(C643="","",IF(C643&lt;=29,"20-29",IF(C643&lt;=39,"30-39",IF(C643&lt;=49,"40-49","50+"))))</f>
        <v/>
      </c>
      <c r="K643" s="14" t="str">
        <f t="shared" ref="K643:K706" si="21">IF(C643="", "",IF(C643&lt;=24,"20-24",IF(C643&lt;=29,"25-29",IF(C643&lt;=34,"30-34",IF(C643&lt;=39,"35-39",IF(C643&lt;=44,"40-44",IF(C643&lt;=49,"45-49","50+")))))))</f>
        <v/>
      </c>
      <c r="L643" s="15" t="str">
        <f>IFERROR(IF(AND(H643&gt;=0.4,F643&gt;=0.06,G643&gt;=0.06),"",IF(AND(F643&lt;0.06, G643&gt;=0.06),"Does not meet minimum row standard",IF(AND(G643&lt;0.06, F643&gt;=0.06),"Does not meet minimum run standard",IF(AND(F643&lt;0.06, G643&lt;0.06), "Does not meet minimum standard", "Does not meet minimum average")))), "")</f>
        <v/>
      </c>
    </row>
    <row r="644" spans="6:12" x14ac:dyDescent="0.25">
      <c r="F644" s="18" t="str" cm="1">
        <f t="array" ref="F644">IF(OR(B644="", C644="", D644=""),"",IFERROR(INDEX('Data Tables'!F644:'Data Tables'!I1448, MATCH(1, (B644='Data Tables'!G644:G1448)*(J644='Data Tables'!F644:F1448)*(_xlfn.NUMBERVALUE(D644)&lt;=_xlfn.NUMBERVALUE('Data Tables'!I644:I1448)),0),3), "Error!"))</f>
        <v/>
      </c>
      <c r="G644" s="18" t="str" cm="1">
        <f t="array" ref="G644">IF(OR(B644="",C644="", E644=""),"",IFERROR(INDEX('Data Tables'!A644:D2092,MATCH(1,(B644='Data Tables'!B644:B2092)*(K644='Data Tables'!A644:A2092)*(_xlfn.NUMBERVALUE(E644)&lt;=_xlfn.NUMBERVALUE('Data Tables'!D644:D2092)),0),3),"Error!"))</f>
        <v/>
      </c>
      <c r="H644" s="18" t="str">
        <f>IF(OR(F644="Error!",G644="Error!"),"",IF(OR(B644="",C644="",D644="",E644=""),"",(F644+G644)/2))</f>
        <v/>
      </c>
      <c r="I644" s="14" t="str">
        <f>IF(H644="", "", IF(AND(H644&gt;=0.4, F644&gt;= 0.06,G644&gt;= 0.06), "Pass!", "Fail :("))</f>
        <v/>
      </c>
      <c r="J644" s="14" t="str">
        <f t="shared" si="20"/>
        <v/>
      </c>
      <c r="K644" s="14" t="str">
        <f t="shared" si="21"/>
        <v/>
      </c>
      <c r="L644" s="15" t="str">
        <f>IFERROR(IF(AND(H644&gt;=0.4,F644&gt;=0.06,G644&gt;=0.06),"",IF(AND(F644&lt;0.06, G644&gt;=0.06),"Does not meet minimum row standard",IF(AND(G644&lt;0.06, F644&gt;=0.06),"Does not meet minimum run standard",IF(AND(F644&lt;0.06, G644&lt;0.06), "Does not meet minimum standard", "Does not meet minimum average")))), "")</f>
        <v/>
      </c>
    </row>
    <row r="645" spans="6:12" x14ac:dyDescent="0.25">
      <c r="F645" s="18" t="str" cm="1">
        <f t="array" ref="F645">IF(OR(B645="", C645="", D645=""),"",IFERROR(INDEX('Data Tables'!F645:'Data Tables'!I1449, MATCH(1, (B645='Data Tables'!G645:G1449)*(J645='Data Tables'!F645:F1449)*(_xlfn.NUMBERVALUE(D645)&lt;=_xlfn.NUMBERVALUE('Data Tables'!I645:I1449)),0),3), "Error!"))</f>
        <v/>
      </c>
      <c r="G645" s="18" t="str" cm="1">
        <f t="array" ref="G645">IF(OR(B645="",C645="", E645=""),"",IFERROR(INDEX('Data Tables'!A645:D2093,MATCH(1,(B645='Data Tables'!B645:B2093)*(K645='Data Tables'!A645:A2093)*(_xlfn.NUMBERVALUE(E645)&lt;=_xlfn.NUMBERVALUE('Data Tables'!D645:D2093)),0),3),"Error!"))</f>
        <v/>
      </c>
      <c r="H645" s="18" t="str">
        <f>IF(OR(F645="Error!",G645="Error!"),"",IF(OR(B645="",C645="",D645="",E645=""),"",(F645+G645)/2))</f>
        <v/>
      </c>
      <c r="I645" s="14" t="str">
        <f>IF(H645="", "", IF(AND(H645&gt;=0.4, F645&gt;= 0.06,G645&gt;= 0.06), "Pass!", "Fail :("))</f>
        <v/>
      </c>
      <c r="J645" s="14" t="str">
        <f t="shared" si="20"/>
        <v/>
      </c>
      <c r="K645" s="14" t="str">
        <f t="shared" si="21"/>
        <v/>
      </c>
      <c r="L645" s="15" t="str">
        <f>IFERROR(IF(AND(H645&gt;=0.4,F645&gt;=0.06,G645&gt;=0.06),"",IF(AND(F645&lt;0.06, G645&gt;=0.06),"Does not meet minimum row standard",IF(AND(G645&lt;0.06, F645&gt;=0.06),"Does not meet minimum run standard",IF(AND(F645&lt;0.06, G645&lt;0.06), "Does not meet minimum standard", "Does not meet minimum average")))), "")</f>
        <v/>
      </c>
    </row>
    <row r="646" spans="6:12" x14ac:dyDescent="0.25">
      <c r="F646" s="18" t="str" cm="1">
        <f t="array" ref="F646">IF(OR(B646="", C646="", D646=""),"",IFERROR(INDEX('Data Tables'!F646:'Data Tables'!I1450, MATCH(1, (B646='Data Tables'!G646:G1450)*(J646='Data Tables'!F646:F1450)*(_xlfn.NUMBERVALUE(D646)&lt;=_xlfn.NUMBERVALUE('Data Tables'!I646:I1450)),0),3), "Error!"))</f>
        <v/>
      </c>
      <c r="G646" s="18" t="str" cm="1">
        <f t="array" ref="G646">IF(OR(B646="",C646="", E646=""),"",IFERROR(INDEX('Data Tables'!A646:D2094,MATCH(1,(B646='Data Tables'!B646:B2094)*(K646='Data Tables'!A646:A2094)*(_xlfn.NUMBERVALUE(E646)&lt;=_xlfn.NUMBERVALUE('Data Tables'!D646:D2094)),0),3),"Error!"))</f>
        <v/>
      </c>
      <c r="H646" s="18" t="str">
        <f>IF(OR(F646="Error!",G646="Error!"),"",IF(OR(B646="",C646="",D646="",E646=""),"",(F646+G646)/2))</f>
        <v/>
      </c>
      <c r="I646" s="14" t="str">
        <f>IF(H646="", "", IF(AND(H646&gt;=0.4, F646&gt;= 0.06,G646&gt;= 0.06), "Pass!", "Fail :("))</f>
        <v/>
      </c>
      <c r="J646" s="14" t="str">
        <f t="shared" si="20"/>
        <v/>
      </c>
      <c r="K646" s="14" t="str">
        <f t="shared" si="21"/>
        <v/>
      </c>
      <c r="L646" s="15" t="str">
        <f>IFERROR(IF(AND(H646&gt;=0.4,F646&gt;=0.06,G646&gt;=0.06),"",IF(AND(F646&lt;0.06, G646&gt;=0.06),"Does not meet minimum row standard",IF(AND(G646&lt;0.06, F646&gt;=0.06),"Does not meet minimum run standard",IF(AND(F646&lt;0.06, G646&lt;0.06), "Does not meet minimum standard", "Does not meet minimum average")))), "")</f>
        <v/>
      </c>
    </row>
    <row r="647" spans="6:12" x14ac:dyDescent="0.25">
      <c r="F647" s="18" t="str" cm="1">
        <f t="array" ref="F647">IF(OR(B647="", C647="", D647=""),"",IFERROR(INDEX('Data Tables'!F647:'Data Tables'!I1451, MATCH(1, (B647='Data Tables'!G647:G1451)*(J647='Data Tables'!F647:F1451)*(_xlfn.NUMBERVALUE(D647)&lt;=_xlfn.NUMBERVALUE('Data Tables'!I647:I1451)),0),3), "Error!"))</f>
        <v/>
      </c>
      <c r="G647" s="18" t="str" cm="1">
        <f t="array" ref="G647">IF(OR(B647="",C647="", E647=""),"",IFERROR(INDEX('Data Tables'!A647:D2095,MATCH(1,(B647='Data Tables'!B647:B2095)*(K647='Data Tables'!A647:A2095)*(_xlfn.NUMBERVALUE(E647)&lt;=_xlfn.NUMBERVALUE('Data Tables'!D647:D2095)),0),3),"Error!"))</f>
        <v/>
      </c>
      <c r="H647" s="18" t="str">
        <f>IF(OR(F647="Error!",G647="Error!"),"",IF(OR(B647="",C647="",D647="",E647=""),"",(F647+G647)/2))</f>
        <v/>
      </c>
      <c r="I647" s="14" t="str">
        <f>IF(H647="", "", IF(AND(H647&gt;=0.4, F647&gt;= 0.06,G647&gt;= 0.06), "Pass!", "Fail :("))</f>
        <v/>
      </c>
      <c r="J647" s="14" t="str">
        <f t="shared" si="20"/>
        <v/>
      </c>
      <c r="K647" s="14" t="str">
        <f t="shared" si="21"/>
        <v/>
      </c>
      <c r="L647" s="15" t="str">
        <f>IFERROR(IF(AND(H647&gt;=0.4,F647&gt;=0.06,G647&gt;=0.06),"",IF(AND(F647&lt;0.06, G647&gt;=0.06),"Does not meet minimum row standard",IF(AND(G647&lt;0.06, F647&gt;=0.06),"Does not meet minimum run standard",IF(AND(F647&lt;0.06, G647&lt;0.06), "Does not meet minimum standard", "Does not meet minimum average")))), "")</f>
        <v/>
      </c>
    </row>
    <row r="648" spans="6:12" x14ac:dyDescent="0.25">
      <c r="F648" s="18" t="str" cm="1">
        <f t="array" ref="F648">IF(OR(B648="", C648="", D648=""),"",IFERROR(INDEX('Data Tables'!F648:'Data Tables'!I1452, MATCH(1, (B648='Data Tables'!G648:G1452)*(J648='Data Tables'!F648:F1452)*(_xlfn.NUMBERVALUE(D648)&lt;=_xlfn.NUMBERVALUE('Data Tables'!I648:I1452)),0),3), "Error!"))</f>
        <v/>
      </c>
      <c r="G648" s="18" t="str" cm="1">
        <f t="array" ref="G648">IF(OR(B648="",C648="", E648=""),"",IFERROR(INDEX('Data Tables'!A648:D2096,MATCH(1,(B648='Data Tables'!B648:B2096)*(K648='Data Tables'!A648:A2096)*(_xlfn.NUMBERVALUE(E648)&lt;=_xlfn.NUMBERVALUE('Data Tables'!D648:D2096)),0),3),"Error!"))</f>
        <v/>
      </c>
      <c r="H648" s="18" t="str">
        <f>IF(OR(F648="Error!",G648="Error!"),"",IF(OR(B648="",C648="",D648="",E648=""),"",(F648+G648)/2))</f>
        <v/>
      </c>
      <c r="I648" s="14" t="str">
        <f>IF(H648="", "", IF(AND(H648&gt;=0.4, F648&gt;= 0.06,G648&gt;= 0.06), "Pass!", "Fail :("))</f>
        <v/>
      </c>
      <c r="J648" s="14" t="str">
        <f t="shared" si="20"/>
        <v/>
      </c>
      <c r="K648" s="14" t="str">
        <f t="shared" si="21"/>
        <v/>
      </c>
      <c r="L648" s="15" t="str">
        <f>IFERROR(IF(AND(H648&gt;=0.4,F648&gt;=0.06,G648&gt;=0.06),"",IF(AND(F648&lt;0.06, G648&gt;=0.06),"Does not meet minimum row standard",IF(AND(G648&lt;0.06, F648&gt;=0.06),"Does not meet minimum run standard",IF(AND(F648&lt;0.06, G648&lt;0.06), "Does not meet minimum standard", "Does not meet minimum average")))), "")</f>
        <v/>
      </c>
    </row>
    <row r="649" spans="6:12" x14ac:dyDescent="0.25">
      <c r="F649" s="18" t="str" cm="1">
        <f t="array" ref="F649">IF(OR(B649="", C649="", D649=""),"",IFERROR(INDEX('Data Tables'!F649:'Data Tables'!I1453, MATCH(1, (B649='Data Tables'!G649:G1453)*(J649='Data Tables'!F649:F1453)*(_xlfn.NUMBERVALUE(D649)&lt;=_xlfn.NUMBERVALUE('Data Tables'!I649:I1453)),0),3), "Error!"))</f>
        <v/>
      </c>
      <c r="G649" s="18" t="str" cm="1">
        <f t="array" ref="G649">IF(OR(B649="",C649="", E649=""),"",IFERROR(INDEX('Data Tables'!A649:D2097,MATCH(1,(B649='Data Tables'!B649:B2097)*(K649='Data Tables'!A649:A2097)*(_xlfn.NUMBERVALUE(E649)&lt;=_xlfn.NUMBERVALUE('Data Tables'!D649:D2097)),0),3),"Error!"))</f>
        <v/>
      </c>
      <c r="H649" s="18" t="str">
        <f>IF(OR(F649="Error!",G649="Error!"),"",IF(OR(B649="",C649="",D649="",E649=""),"",(F649+G649)/2))</f>
        <v/>
      </c>
      <c r="I649" s="14" t="str">
        <f>IF(H649="", "", IF(AND(H649&gt;=0.4, F649&gt;= 0.06,G649&gt;= 0.06), "Pass!", "Fail :("))</f>
        <v/>
      </c>
      <c r="J649" s="14" t="str">
        <f t="shared" si="20"/>
        <v/>
      </c>
      <c r="K649" s="14" t="str">
        <f t="shared" si="21"/>
        <v/>
      </c>
      <c r="L649" s="15" t="str">
        <f>IFERROR(IF(AND(H649&gt;=0.4,F649&gt;=0.06,G649&gt;=0.06),"",IF(AND(F649&lt;0.06, G649&gt;=0.06),"Does not meet minimum row standard",IF(AND(G649&lt;0.06, F649&gt;=0.06),"Does not meet minimum run standard",IF(AND(F649&lt;0.06, G649&lt;0.06), "Does not meet minimum standard", "Does not meet minimum average")))), "")</f>
        <v/>
      </c>
    </row>
    <row r="650" spans="6:12" x14ac:dyDescent="0.25">
      <c r="F650" s="18" t="str" cm="1">
        <f t="array" ref="F650">IF(OR(B650="", C650="", D650=""),"",IFERROR(INDEX('Data Tables'!F650:'Data Tables'!I1454, MATCH(1, (B650='Data Tables'!G650:G1454)*(J650='Data Tables'!F650:F1454)*(_xlfn.NUMBERVALUE(D650)&lt;=_xlfn.NUMBERVALUE('Data Tables'!I650:I1454)),0),3), "Error!"))</f>
        <v/>
      </c>
      <c r="G650" s="18" t="str" cm="1">
        <f t="array" ref="G650">IF(OR(B650="",C650="", E650=""),"",IFERROR(INDEX('Data Tables'!A650:D2098,MATCH(1,(B650='Data Tables'!B650:B2098)*(K650='Data Tables'!A650:A2098)*(_xlfn.NUMBERVALUE(E650)&lt;=_xlfn.NUMBERVALUE('Data Tables'!D650:D2098)),0),3),"Error!"))</f>
        <v/>
      </c>
      <c r="H650" s="18" t="str">
        <f>IF(OR(F650="Error!",G650="Error!"),"",IF(OR(B650="",C650="",D650="",E650=""),"",(F650+G650)/2))</f>
        <v/>
      </c>
      <c r="I650" s="14" t="str">
        <f>IF(H650="", "", IF(AND(H650&gt;=0.4, F650&gt;= 0.06,G650&gt;= 0.06), "Pass!", "Fail :("))</f>
        <v/>
      </c>
      <c r="J650" s="14" t="str">
        <f t="shared" si="20"/>
        <v/>
      </c>
      <c r="K650" s="14" t="str">
        <f t="shared" si="21"/>
        <v/>
      </c>
      <c r="L650" s="15" t="str">
        <f>IFERROR(IF(AND(H650&gt;=0.4,F650&gt;=0.06,G650&gt;=0.06),"",IF(AND(F650&lt;0.06, G650&gt;=0.06),"Does not meet minimum row standard",IF(AND(G650&lt;0.06, F650&gt;=0.06),"Does not meet minimum run standard",IF(AND(F650&lt;0.06, G650&lt;0.06), "Does not meet minimum standard", "Does not meet minimum average")))), "")</f>
        <v/>
      </c>
    </row>
    <row r="651" spans="6:12" x14ac:dyDescent="0.25">
      <c r="F651" s="18" t="str" cm="1">
        <f t="array" ref="F651">IF(OR(B651="", C651="", D651=""),"",IFERROR(INDEX('Data Tables'!F651:'Data Tables'!I1455, MATCH(1, (B651='Data Tables'!G651:G1455)*(J651='Data Tables'!F651:F1455)*(_xlfn.NUMBERVALUE(D651)&lt;=_xlfn.NUMBERVALUE('Data Tables'!I651:I1455)),0),3), "Error!"))</f>
        <v/>
      </c>
      <c r="G651" s="18" t="str" cm="1">
        <f t="array" ref="G651">IF(OR(B651="",C651="", E651=""),"",IFERROR(INDEX('Data Tables'!A651:D2099,MATCH(1,(B651='Data Tables'!B651:B2099)*(K651='Data Tables'!A651:A2099)*(_xlfn.NUMBERVALUE(E651)&lt;=_xlfn.NUMBERVALUE('Data Tables'!D651:D2099)),0),3),"Error!"))</f>
        <v/>
      </c>
      <c r="H651" s="18" t="str">
        <f>IF(OR(F651="Error!",G651="Error!"),"",IF(OR(B651="",C651="",D651="",E651=""),"",(F651+G651)/2))</f>
        <v/>
      </c>
      <c r="I651" s="14" t="str">
        <f>IF(H651="", "", IF(AND(H651&gt;=0.4, F651&gt;= 0.06,G651&gt;= 0.06), "Pass!", "Fail :("))</f>
        <v/>
      </c>
      <c r="J651" s="14" t="str">
        <f t="shared" si="20"/>
        <v/>
      </c>
      <c r="K651" s="14" t="str">
        <f t="shared" si="21"/>
        <v/>
      </c>
      <c r="L651" s="15" t="str">
        <f>IFERROR(IF(AND(H651&gt;=0.4,F651&gt;=0.06,G651&gt;=0.06),"",IF(AND(F651&lt;0.06, G651&gt;=0.06),"Does not meet minimum row standard",IF(AND(G651&lt;0.06, F651&gt;=0.06),"Does not meet minimum run standard",IF(AND(F651&lt;0.06, G651&lt;0.06), "Does not meet minimum standard", "Does not meet minimum average")))), "")</f>
        <v/>
      </c>
    </row>
    <row r="652" spans="6:12" x14ac:dyDescent="0.25">
      <c r="F652" s="18" t="str" cm="1">
        <f t="array" ref="F652">IF(OR(B652="", C652="", D652=""),"",IFERROR(INDEX('Data Tables'!F652:'Data Tables'!I1456, MATCH(1, (B652='Data Tables'!G652:G1456)*(J652='Data Tables'!F652:F1456)*(_xlfn.NUMBERVALUE(D652)&lt;=_xlfn.NUMBERVALUE('Data Tables'!I652:I1456)),0),3), "Error!"))</f>
        <v/>
      </c>
      <c r="G652" s="18" t="str" cm="1">
        <f t="array" ref="G652">IF(OR(B652="",C652="", E652=""),"",IFERROR(INDEX('Data Tables'!A652:D2100,MATCH(1,(B652='Data Tables'!B652:B2100)*(K652='Data Tables'!A652:A2100)*(_xlfn.NUMBERVALUE(E652)&lt;=_xlfn.NUMBERVALUE('Data Tables'!D652:D2100)),0),3),"Error!"))</f>
        <v/>
      </c>
      <c r="H652" s="18" t="str">
        <f>IF(OR(F652="Error!",G652="Error!"),"",IF(OR(B652="",C652="",D652="",E652=""),"",(F652+G652)/2))</f>
        <v/>
      </c>
      <c r="I652" s="14" t="str">
        <f>IF(H652="", "", IF(AND(H652&gt;=0.4, F652&gt;= 0.06,G652&gt;= 0.06), "Pass!", "Fail :("))</f>
        <v/>
      </c>
      <c r="J652" s="14" t="str">
        <f t="shared" si="20"/>
        <v/>
      </c>
      <c r="K652" s="14" t="str">
        <f t="shared" si="21"/>
        <v/>
      </c>
      <c r="L652" s="15" t="str">
        <f>IFERROR(IF(AND(H652&gt;=0.4,F652&gt;=0.06,G652&gt;=0.06),"",IF(AND(F652&lt;0.06, G652&gt;=0.06),"Does not meet minimum row standard",IF(AND(G652&lt;0.06, F652&gt;=0.06),"Does not meet minimum run standard",IF(AND(F652&lt;0.06, G652&lt;0.06), "Does not meet minimum standard", "Does not meet minimum average")))), "")</f>
        <v/>
      </c>
    </row>
    <row r="653" spans="6:12" x14ac:dyDescent="0.25">
      <c r="F653" s="18" t="str" cm="1">
        <f t="array" ref="F653">IF(OR(B653="", C653="", D653=""),"",IFERROR(INDEX('Data Tables'!F653:'Data Tables'!I1457, MATCH(1, (B653='Data Tables'!G653:G1457)*(J653='Data Tables'!F653:F1457)*(_xlfn.NUMBERVALUE(D653)&lt;=_xlfn.NUMBERVALUE('Data Tables'!I653:I1457)),0),3), "Error!"))</f>
        <v/>
      </c>
      <c r="G653" s="18" t="str" cm="1">
        <f t="array" ref="G653">IF(OR(B653="",C653="", E653=""),"",IFERROR(INDEX('Data Tables'!A653:D2101,MATCH(1,(B653='Data Tables'!B653:B2101)*(K653='Data Tables'!A653:A2101)*(_xlfn.NUMBERVALUE(E653)&lt;=_xlfn.NUMBERVALUE('Data Tables'!D653:D2101)),0),3),"Error!"))</f>
        <v/>
      </c>
      <c r="H653" s="18" t="str">
        <f>IF(OR(F653="Error!",G653="Error!"),"",IF(OR(B653="",C653="",D653="",E653=""),"",(F653+G653)/2))</f>
        <v/>
      </c>
      <c r="I653" s="14" t="str">
        <f>IF(H653="", "", IF(AND(H653&gt;=0.4, F653&gt;= 0.06,G653&gt;= 0.06), "Pass!", "Fail :("))</f>
        <v/>
      </c>
      <c r="J653" s="14" t="str">
        <f t="shared" si="20"/>
        <v/>
      </c>
      <c r="K653" s="14" t="str">
        <f t="shared" si="21"/>
        <v/>
      </c>
      <c r="L653" s="15" t="str">
        <f>IFERROR(IF(AND(H653&gt;=0.4,F653&gt;=0.06,G653&gt;=0.06),"",IF(AND(F653&lt;0.06, G653&gt;=0.06),"Does not meet minimum row standard",IF(AND(G653&lt;0.06, F653&gt;=0.06),"Does not meet minimum run standard",IF(AND(F653&lt;0.06, G653&lt;0.06), "Does not meet minimum standard", "Does not meet minimum average")))), "")</f>
        <v/>
      </c>
    </row>
    <row r="654" spans="6:12" x14ac:dyDescent="0.25">
      <c r="F654" s="18" t="str" cm="1">
        <f t="array" ref="F654">IF(OR(B654="", C654="", D654=""),"",IFERROR(INDEX('Data Tables'!F654:'Data Tables'!I1458, MATCH(1, (B654='Data Tables'!G654:G1458)*(J654='Data Tables'!F654:F1458)*(_xlfn.NUMBERVALUE(D654)&lt;=_xlfn.NUMBERVALUE('Data Tables'!I654:I1458)),0),3), "Error!"))</f>
        <v/>
      </c>
      <c r="G654" s="18" t="str" cm="1">
        <f t="array" ref="G654">IF(OR(B654="",C654="", E654=""),"",IFERROR(INDEX('Data Tables'!A654:D2102,MATCH(1,(B654='Data Tables'!B654:B2102)*(K654='Data Tables'!A654:A2102)*(_xlfn.NUMBERVALUE(E654)&lt;=_xlfn.NUMBERVALUE('Data Tables'!D654:D2102)),0),3),"Error!"))</f>
        <v/>
      </c>
      <c r="H654" s="18" t="str">
        <f>IF(OR(F654="Error!",G654="Error!"),"",IF(OR(B654="",C654="",D654="",E654=""),"",(F654+G654)/2))</f>
        <v/>
      </c>
      <c r="I654" s="14" t="str">
        <f>IF(H654="", "", IF(AND(H654&gt;=0.4, F654&gt;= 0.06,G654&gt;= 0.06), "Pass!", "Fail :("))</f>
        <v/>
      </c>
      <c r="J654" s="14" t="str">
        <f t="shared" si="20"/>
        <v/>
      </c>
      <c r="K654" s="14" t="str">
        <f t="shared" si="21"/>
        <v/>
      </c>
      <c r="L654" s="15" t="str">
        <f>IFERROR(IF(AND(H654&gt;=0.4,F654&gt;=0.06,G654&gt;=0.06),"",IF(AND(F654&lt;0.06, G654&gt;=0.06),"Does not meet minimum row standard",IF(AND(G654&lt;0.06, F654&gt;=0.06),"Does not meet minimum run standard",IF(AND(F654&lt;0.06, G654&lt;0.06), "Does not meet minimum standard", "Does not meet minimum average")))), "")</f>
        <v/>
      </c>
    </row>
    <row r="655" spans="6:12" x14ac:dyDescent="0.25">
      <c r="F655" s="18" t="str" cm="1">
        <f t="array" ref="F655">IF(OR(B655="", C655="", D655=""),"",IFERROR(INDEX('Data Tables'!F655:'Data Tables'!I1459, MATCH(1, (B655='Data Tables'!G655:G1459)*(J655='Data Tables'!F655:F1459)*(_xlfn.NUMBERVALUE(D655)&lt;=_xlfn.NUMBERVALUE('Data Tables'!I655:I1459)),0),3), "Error!"))</f>
        <v/>
      </c>
      <c r="G655" s="18" t="str" cm="1">
        <f t="array" ref="G655">IF(OR(B655="",C655="", E655=""),"",IFERROR(INDEX('Data Tables'!A655:D2103,MATCH(1,(B655='Data Tables'!B655:B2103)*(K655='Data Tables'!A655:A2103)*(_xlfn.NUMBERVALUE(E655)&lt;=_xlfn.NUMBERVALUE('Data Tables'!D655:D2103)),0),3),"Error!"))</f>
        <v/>
      </c>
      <c r="H655" s="18" t="str">
        <f>IF(OR(F655="Error!",G655="Error!"),"",IF(OR(B655="",C655="",D655="",E655=""),"",(F655+G655)/2))</f>
        <v/>
      </c>
      <c r="I655" s="14" t="str">
        <f>IF(H655="", "", IF(AND(H655&gt;=0.4, F655&gt;= 0.06,G655&gt;= 0.06), "Pass!", "Fail :("))</f>
        <v/>
      </c>
      <c r="J655" s="14" t="str">
        <f t="shared" si="20"/>
        <v/>
      </c>
      <c r="K655" s="14" t="str">
        <f t="shared" si="21"/>
        <v/>
      </c>
      <c r="L655" s="15" t="str">
        <f>IFERROR(IF(AND(H655&gt;=0.4,F655&gt;=0.06,G655&gt;=0.06),"",IF(AND(F655&lt;0.06, G655&gt;=0.06),"Does not meet minimum row standard",IF(AND(G655&lt;0.06, F655&gt;=0.06),"Does not meet minimum run standard",IF(AND(F655&lt;0.06, G655&lt;0.06), "Does not meet minimum standard", "Does not meet minimum average")))), "")</f>
        <v/>
      </c>
    </row>
    <row r="656" spans="6:12" x14ac:dyDescent="0.25">
      <c r="F656" s="18" t="str" cm="1">
        <f t="array" ref="F656">IF(OR(B656="", C656="", D656=""),"",IFERROR(INDEX('Data Tables'!F656:'Data Tables'!I1460, MATCH(1, (B656='Data Tables'!G656:G1460)*(J656='Data Tables'!F656:F1460)*(_xlfn.NUMBERVALUE(D656)&lt;=_xlfn.NUMBERVALUE('Data Tables'!I656:I1460)),0),3), "Error!"))</f>
        <v/>
      </c>
      <c r="G656" s="18" t="str" cm="1">
        <f t="array" ref="G656">IF(OR(B656="",C656="", E656=""),"",IFERROR(INDEX('Data Tables'!A656:D2104,MATCH(1,(B656='Data Tables'!B656:B2104)*(K656='Data Tables'!A656:A2104)*(_xlfn.NUMBERVALUE(E656)&lt;=_xlfn.NUMBERVALUE('Data Tables'!D656:D2104)),0),3),"Error!"))</f>
        <v/>
      </c>
      <c r="H656" s="18" t="str">
        <f>IF(OR(F656="Error!",G656="Error!"),"",IF(OR(B656="",C656="",D656="",E656=""),"",(F656+G656)/2))</f>
        <v/>
      </c>
      <c r="I656" s="14" t="str">
        <f>IF(H656="", "", IF(AND(H656&gt;=0.4, F656&gt;= 0.06,G656&gt;= 0.06), "Pass!", "Fail :("))</f>
        <v/>
      </c>
      <c r="J656" s="14" t="str">
        <f t="shared" si="20"/>
        <v/>
      </c>
      <c r="K656" s="14" t="str">
        <f t="shared" si="21"/>
        <v/>
      </c>
      <c r="L656" s="15" t="str">
        <f>IFERROR(IF(AND(H656&gt;=0.4,F656&gt;=0.06,G656&gt;=0.06),"",IF(AND(F656&lt;0.06, G656&gt;=0.06),"Does not meet minimum row standard",IF(AND(G656&lt;0.06, F656&gt;=0.06),"Does not meet minimum run standard",IF(AND(F656&lt;0.06, G656&lt;0.06), "Does not meet minimum standard", "Does not meet minimum average")))), "")</f>
        <v/>
      </c>
    </row>
    <row r="657" spans="6:12" x14ac:dyDescent="0.25">
      <c r="F657" s="18" t="str" cm="1">
        <f t="array" ref="F657">IF(OR(B657="", C657="", D657=""),"",IFERROR(INDEX('Data Tables'!F657:'Data Tables'!I1461, MATCH(1, (B657='Data Tables'!G657:G1461)*(J657='Data Tables'!F657:F1461)*(_xlfn.NUMBERVALUE(D657)&lt;=_xlfn.NUMBERVALUE('Data Tables'!I657:I1461)),0),3), "Error!"))</f>
        <v/>
      </c>
      <c r="G657" s="18" t="str" cm="1">
        <f t="array" ref="G657">IF(OR(B657="",C657="", E657=""),"",IFERROR(INDEX('Data Tables'!A657:D2105,MATCH(1,(B657='Data Tables'!B657:B2105)*(K657='Data Tables'!A657:A2105)*(_xlfn.NUMBERVALUE(E657)&lt;=_xlfn.NUMBERVALUE('Data Tables'!D657:D2105)),0),3),"Error!"))</f>
        <v/>
      </c>
      <c r="H657" s="18" t="str">
        <f>IF(OR(F657="Error!",G657="Error!"),"",IF(OR(B657="",C657="",D657="",E657=""),"",(F657+G657)/2))</f>
        <v/>
      </c>
      <c r="I657" s="14" t="str">
        <f>IF(H657="", "", IF(AND(H657&gt;=0.4, F657&gt;= 0.06,G657&gt;= 0.06), "Pass!", "Fail :("))</f>
        <v/>
      </c>
      <c r="J657" s="14" t="str">
        <f t="shared" si="20"/>
        <v/>
      </c>
      <c r="K657" s="14" t="str">
        <f t="shared" si="21"/>
        <v/>
      </c>
      <c r="L657" s="15" t="str">
        <f>IFERROR(IF(AND(H657&gt;=0.4,F657&gt;=0.06,G657&gt;=0.06),"",IF(AND(F657&lt;0.06, G657&gt;=0.06),"Does not meet minimum row standard",IF(AND(G657&lt;0.06, F657&gt;=0.06),"Does not meet minimum run standard",IF(AND(F657&lt;0.06, G657&lt;0.06), "Does not meet minimum standard", "Does not meet minimum average")))), "")</f>
        <v/>
      </c>
    </row>
    <row r="658" spans="6:12" x14ac:dyDescent="0.25">
      <c r="F658" s="18" t="str" cm="1">
        <f t="array" ref="F658">IF(OR(B658="", C658="", D658=""),"",IFERROR(INDEX('Data Tables'!F658:'Data Tables'!I1462, MATCH(1, (B658='Data Tables'!G658:G1462)*(J658='Data Tables'!F658:F1462)*(_xlfn.NUMBERVALUE(D658)&lt;=_xlfn.NUMBERVALUE('Data Tables'!I658:I1462)),0),3), "Error!"))</f>
        <v/>
      </c>
      <c r="G658" s="18" t="str" cm="1">
        <f t="array" ref="G658">IF(OR(B658="",C658="", E658=""),"",IFERROR(INDEX('Data Tables'!A658:D2106,MATCH(1,(B658='Data Tables'!B658:B2106)*(K658='Data Tables'!A658:A2106)*(_xlfn.NUMBERVALUE(E658)&lt;=_xlfn.NUMBERVALUE('Data Tables'!D658:D2106)),0),3),"Error!"))</f>
        <v/>
      </c>
      <c r="H658" s="18" t="str">
        <f>IF(OR(F658="Error!",G658="Error!"),"",IF(OR(B658="",C658="",D658="",E658=""),"",(F658+G658)/2))</f>
        <v/>
      </c>
      <c r="I658" s="14" t="str">
        <f>IF(H658="", "", IF(AND(H658&gt;=0.4, F658&gt;= 0.06,G658&gt;= 0.06), "Pass!", "Fail :("))</f>
        <v/>
      </c>
      <c r="J658" s="14" t="str">
        <f t="shared" si="20"/>
        <v/>
      </c>
      <c r="K658" s="14" t="str">
        <f t="shared" si="21"/>
        <v/>
      </c>
      <c r="L658" s="15" t="str">
        <f>IFERROR(IF(AND(H658&gt;=0.4,F658&gt;=0.06,G658&gt;=0.06),"",IF(AND(F658&lt;0.06, G658&gt;=0.06),"Does not meet minimum row standard",IF(AND(G658&lt;0.06, F658&gt;=0.06),"Does not meet minimum run standard",IF(AND(F658&lt;0.06, G658&lt;0.06), "Does not meet minimum standard", "Does not meet minimum average")))), "")</f>
        <v/>
      </c>
    </row>
    <row r="659" spans="6:12" x14ac:dyDescent="0.25">
      <c r="F659" s="18" t="str" cm="1">
        <f t="array" ref="F659">IF(OR(B659="", C659="", D659=""),"",IFERROR(INDEX('Data Tables'!F659:'Data Tables'!I1463, MATCH(1, (B659='Data Tables'!G659:G1463)*(J659='Data Tables'!F659:F1463)*(_xlfn.NUMBERVALUE(D659)&lt;=_xlfn.NUMBERVALUE('Data Tables'!I659:I1463)),0),3), "Error!"))</f>
        <v/>
      </c>
      <c r="G659" s="18" t="str" cm="1">
        <f t="array" ref="G659">IF(OR(B659="",C659="", E659=""),"",IFERROR(INDEX('Data Tables'!A659:D2107,MATCH(1,(B659='Data Tables'!B659:B2107)*(K659='Data Tables'!A659:A2107)*(_xlfn.NUMBERVALUE(E659)&lt;=_xlfn.NUMBERVALUE('Data Tables'!D659:D2107)),0),3),"Error!"))</f>
        <v/>
      </c>
      <c r="H659" s="18" t="str">
        <f>IF(OR(F659="Error!",G659="Error!"),"",IF(OR(B659="",C659="",D659="",E659=""),"",(F659+G659)/2))</f>
        <v/>
      </c>
      <c r="I659" s="14" t="str">
        <f>IF(H659="", "", IF(AND(H659&gt;=0.4, F659&gt;= 0.06,G659&gt;= 0.06), "Pass!", "Fail :("))</f>
        <v/>
      </c>
      <c r="J659" s="14" t="str">
        <f t="shared" si="20"/>
        <v/>
      </c>
      <c r="K659" s="14" t="str">
        <f t="shared" si="21"/>
        <v/>
      </c>
      <c r="L659" s="15" t="str">
        <f>IFERROR(IF(AND(H659&gt;=0.4,F659&gt;=0.06,G659&gt;=0.06),"",IF(AND(F659&lt;0.06, G659&gt;=0.06),"Does not meet minimum row standard",IF(AND(G659&lt;0.06, F659&gt;=0.06),"Does not meet minimum run standard",IF(AND(F659&lt;0.06, G659&lt;0.06), "Does not meet minimum standard", "Does not meet minimum average")))), "")</f>
        <v/>
      </c>
    </row>
    <row r="660" spans="6:12" x14ac:dyDescent="0.25">
      <c r="F660" s="18" t="str" cm="1">
        <f t="array" ref="F660">IF(OR(B660="", C660="", D660=""),"",IFERROR(INDEX('Data Tables'!F660:'Data Tables'!I1464, MATCH(1, (B660='Data Tables'!G660:G1464)*(J660='Data Tables'!F660:F1464)*(_xlfn.NUMBERVALUE(D660)&lt;=_xlfn.NUMBERVALUE('Data Tables'!I660:I1464)),0),3), "Error!"))</f>
        <v/>
      </c>
      <c r="G660" s="18" t="str" cm="1">
        <f t="array" ref="G660">IF(OR(B660="",C660="", E660=""),"",IFERROR(INDEX('Data Tables'!A660:D2108,MATCH(1,(B660='Data Tables'!B660:B2108)*(K660='Data Tables'!A660:A2108)*(_xlfn.NUMBERVALUE(E660)&lt;=_xlfn.NUMBERVALUE('Data Tables'!D660:D2108)),0),3),"Error!"))</f>
        <v/>
      </c>
      <c r="H660" s="18" t="str">
        <f>IF(OR(F660="Error!",G660="Error!"),"",IF(OR(B660="",C660="",D660="",E660=""),"",(F660+G660)/2))</f>
        <v/>
      </c>
      <c r="I660" s="14" t="str">
        <f>IF(H660="", "", IF(AND(H660&gt;=0.4, F660&gt;= 0.06,G660&gt;= 0.06), "Pass!", "Fail :("))</f>
        <v/>
      </c>
      <c r="J660" s="14" t="str">
        <f t="shared" si="20"/>
        <v/>
      </c>
      <c r="K660" s="14" t="str">
        <f t="shared" si="21"/>
        <v/>
      </c>
      <c r="L660" s="15" t="str">
        <f>IFERROR(IF(AND(H660&gt;=0.4,F660&gt;=0.06,G660&gt;=0.06),"",IF(AND(F660&lt;0.06, G660&gt;=0.06),"Does not meet minimum row standard",IF(AND(G660&lt;0.06, F660&gt;=0.06),"Does not meet minimum run standard",IF(AND(F660&lt;0.06, G660&lt;0.06), "Does not meet minimum standard", "Does not meet minimum average")))), "")</f>
        <v/>
      </c>
    </row>
    <row r="661" spans="6:12" x14ac:dyDescent="0.25">
      <c r="F661" s="18" t="str" cm="1">
        <f t="array" ref="F661">IF(OR(B661="", C661="", D661=""),"",IFERROR(INDEX('Data Tables'!F661:'Data Tables'!I1465, MATCH(1, (B661='Data Tables'!G661:G1465)*(J661='Data Tables'!F661:F1465)*(_xlfn.NUMBERVALUE(D661)&lt;=_xlfn.NUMBERVALUE('Data Tables'!I661:I1465)),0),3), "Error!"))</f>
        <v/>
      </c>
      <c r="G661" s="18" t="str" cm="1">
        <f t="array" ref="G661">IF(OR(B661="",C661="", E661=""),"",IFERROR(INDEX('Data Tables'!A661:D2109,MATCH(1,(B661='Data Tables'!B661:B2109)*(K661='Data Tables'!A661:A2109)*(_xlfn.NUMBERVALUE(E661)&lt;=_xlfn.NUMBERVALUE('Data Tables'!D661:D2109)),0),3),"Error!"))</f>
        <v/>
      </c>
      <c r="H661" s="18" t="str">
        <f>IF(OR(F661="Error!",G661="Error!"),"",IF(OR(B661="",C661="",D661="",E661=""),"",(F661+G661)/2))</f>
        <v/>
      </c>
      <c r="I661" s="14" t="str">
        <f>IF(H661="", "", IF(AND(H661&gt;=0.4, F661&gt;= 0.06,G661&gt;= 0.06), "Pass!", "Fail :("))</f>
        <v/>
      </c>
      <c r="J661" s="14" t="str">
        <f t="shared" si="20"/>
        <v/>
      </c>
      <c r="K661" s="14" t="str">
        <f t="shared" si="21"/>
        <v/>
      </c>
      <c r="L661" s="15" t="str">
        <f>IFERROR(IF(AND(H661&gt;=0.4,F661&gt;=0.06,G661&gt;=0.06),"",IF(AND(F661&lt;0.06, G661&gt;=0.06),"Does not meet minimum row standard",IF(AND(G661&lt;0.06, F661&gt;=0.06),"Does not meet minimum run standard",IF(AND(F661&lt;0.06, G661&lt;0.06), "Does not meet minimum standard", "Does not meet minimum average")))), "")</f>
        <v/>
      </c>
    </row>
    <row r="662" spans="6:12" x14ac:dyDescent="0.25">
      <c r="F662" s="18" t="str" cm="1">
        <f t="array" ref="F662">IF(OR(B662="", C662="", D662=""),"",IFERROR(INDEX('Data Tables'!F662:'Data Tables'!I1466, MATCH(1, (B662='Data Tables'!G662:G1466)*(J662='Data Tables'!F662:F1466)*(_xlfn.NUMBERVALUE(D662)&lt;=_xlfn.NUMBERVALUE('Data Tables'!I662:I1466)),0),3), "Error!"))</f>
        <v/>
      </c>
      <c r="G662" s="18" t="str" cm="1">
        <f t="array" ref="G662">IF(OR(B662="",C662="", E662=""),"",IFERROR(INDEX('Data Tables'!A662:D2110,MATCH(1,(B662='Data Tables'!B662:B2110)*(K662='Data Tables'!A662:A2110)*(_xlfn.NUMBERVALUE(E662)&lt;=_xlfn.NUMBERVALUE('Data Tables'!D662:D2110)),0),3),"Error!"))</f>
        <v/>
      </c>
      <c r="H662" s="18" t="str">
        <f>IF(OR(F662="Error!",G662="Error!"),"",IF(OR(B662="",C662="",D662="",E662=""),"",(F662+G662)/2))</f>
        <v/>
      </c>
      <c r="I662" s="14" t="str">
        <f>IF(H662="", "", IF(AND(H662&gt;=0.4, F662&gt;= 0.06,G662&gt;= 0.06), "Pass!", "Fail :("))</f>
        <v/>
      </c>
      <c r="J662" s="14" t="str">
        <f t="shared" si="20"/>
        <v/>
      </c>
      <c r="K662" s="14" t="str">
        <f t="shared" si="21"/>
        <v/>
      </c>
      <c r="L662" s="15" t="str">
        <f>IFERROR(IF(AND(H662&gt;=0.4,F662&gt;=0.06,G662&gt;=0.06),"",IF(AND(F662&lt;0.06, G662&gt;=0.06),"Does not meet minimum row standard",IF(AND(G662&lt;0.06, F662&gt;=0.06),"Does not meet minimum run standard",IF(AND(F662&lt;0.06, G662&lt;0.06), "Does not meet minimum standard", "Does not meet minimum average")))), "")</f>
        <v/>
      </c>
    </row>
    <row r="663" spans="6:12" x14ac:dyDescent="0.25">
      <c r="F663" s="18" t="str" cm="1">
        <f t="array" ref="F663">IF(OR(B663="", C663="", D663=""),"",IFERROR(INDEX('Data Tables'!F663:'Data Tables'!I1467, MATCH(1, (B663='Data Tables'!G663:G1467)*(J663='Data Tables'!F663:F1467)*(_xlfn.NUMBERVALUE(D663)&lt;=_xlfn.NUMBERVALUE('Data Tables'!I663:I1467)),0),3), "Error!"))</f>
        <v/>
      </c>
      <c r="G663" s="18" t="str" cm="1">
        <f t="array" ref="G663">IF(OR(B663="",C663="", E663=""),"",IFERROR(INDEX('Data Tables'!A663:D2111,MATCH(1,(B663='Data Tables'!B663:B2111)*(K663='Data Tables'!A663:A2111)*(_xlfn.NUMBERVALUE(E663)&lt;=_xlfn.NUMBERVALUE('Data Tables'!D663:D2111)),0),3),"Error!"))</f>
        <v/>
      </c>
      <c r="H663" s="18" t="str">
        <f>IF(OR(F663="Error!",G663="Error!"),"",IF(OR(B663="",C663="",D663="",E663=""),"",(F663+G663)/2))</f>
        <v/>
      </c>
      <c r="I663" s="14" t="str">
        <f>IF(H663="", "", IF(AND(H663&gt;=0.4, F663&gt;= 0.06,G663&gt;= 0.06), "Pass!", "Fail :("))</f>
        <v/>
      </c>
      <c r="J663" s="14" t="str">
        <f t="shared" si="20"/>
        <v/>
      </c>
      <c r="K663" s="14" t="str">
        <f t="shared" si="21"/>
        <v/>
      </c>
      <c r="L663" s="15" t="str">
        <f>IFERROR(IF(AND(H663&gt;=0.4,F663&gt;=0.06,G663&gt;=0.06),"",IF(AND(F663&lt;0.06, G663&gt;=0.06),"Does not meet minimum row standard",IF(AND(G663&lt;0.06, F663&gt;=0.06),"Does not meet minimum run standard",IF(AND(F663&lt;0.06, G663&lt;0.06), "Does not meet minimum standard", "Does not meet minimum average")))), "")</f>
        <v/>
      </c>
    </row>
    <row r="664" spans="6:12" x14ac:dyDescent="0.25">
      <c r="F664" s="18" t="str" cm="1">
        <f t="array" ref="F664">IF(OR(B664="", C664="", D664=""),"",IFERROR(INDEX('Data Tables'!F664:'Data Tables'!I1468, MATCH(1, (B664='Data Tables'!G664:G1468)*(J664='Data Tables'!F664:F1468)*(_xlfn.NUMBERVALUE(D664)&lt;=_xlfn.NUMBERVALUE('Data Tables'!I664:I1468)),0),3), "Error!"))</f>
        <v/>
      </c>
      <c r="G664" s="18" t="str" cm="1">
        <f t="array" ref="G664">IF(OR(B664="",C664="", E664=""),"",IFERROR(INDEX('Data Tables'!A664:D2112,MATCH(1,(B664='Data Tables'!B664:B2112)*(K664='Data Tables'!A664:A2112)*(_xlfn.NUMBERVALUE(E664)&lt;=_xlfn.NUMBERVALUE('Data Tables'!D664:D2112)),0),3),"Error!"))</f>
        <v/>
      </c>
      <c r="H664" s="18" t="str">
        <f>IF(OR(F664="Error!",G664="Error!"),"",IF(OR(B664="",C664="",D664="",E664=""),"",(F664+G664)/2))</f>
        <v/>
      </c>
      <c r="I664" s="14" t="str">
        <f>IF(H664="", "", IF(AND(H664&gt;=0.4, F664&gt;= 0.06,G664&gt;= 0.06), "Pass!", "Fail :("))</f>
        <v/>
      </c>
      <c r="J664" s="14" t="str">
        <f t="shared" si="20"/>
        <v/>
      </c>
      <c r="K664" s="14" t="str">
        <f t="shared" si="21"/>
        <v/>
      </c>
      <c r="L664" s="15" t="str">
        <f>IFERROR(IF(AND(H664&gt;=0.4,F664&gt;=0.06,G664&gt;=0.06),"",IF(AND(F664&lt;0.06, G664&gt;=0.06),"Does not meet minimum row standard",IF(AND(G664&lt;0.06, F664&gt;=0.06),"Does not meet minimum run standard",IF(AND(F664&lt;0.06, G664&lt;0.06), "Does not meet minimum standard", "Does not meet minimum average")))), "")</f>
        <v/>
      </c>
    </row>
    <row r="665" spans="6:12" x14ac:dyDescent="0.25">
      <c r="F665" s="18" t="str" cm="1">
        <f t="array" ref="F665">IF(OR(B665="", C665="", D665=""),"",IFERROR(INDEX('Data Tables'!F665:'Data Tables'!I1469, MATCH(1, (B665='Data Tables'!G665:G1469)*(J665='Data Tables'!F665:F1469)*(_xlfn.NUMBERVALUE(D665)&lt;=_xlfn.NUMBERVALUE('Data Tables'!I665:I1469)),0),3), "Error!"))</f>
        <v/>
      </c>
      <c r="G665" s="18" t="str" cm="1">
        <f t="array" ref="G665">IF(OR(B665="",C665="", E665=""),"",IFERROR(INDEX('Data Tables'!A665:D2113,MATCH(1,(B665='Data Tables'!B665:B2113)*(K665='Data Tables'!A665:A2113)*(_xlfn.NUMBERVALUE(E665)&lt;=_xlfn.NUMBERVALUE('Data Tables'!D665:D2113)),0),3),"Error!"))</f>
        <v/>
      </c>
      <c r="H665" s="18" t="str">
        <f>IF(OR(F665="Error!",G665="Error!"),"",IF(OR(B665="",C665="",D665="",E665=""),"",(F665+G665)/2))</f>
        <v/>
      </c>
      <c r="I665" s="14" t="str">
        <f>IF(H665="", "", IF(AND(H665&gt;=0.4, F665&gt;= 0.06,G665&gt;= 0.06), "Pass!", "Fail :("))</f>
        <v/>
      </c>
      <c r="J665" s="14" t="str">
        <f t="shared" si="20"/>
        <v/>
      </c>
      <c r="K665" s="14" t="str">
        <f t="shared" si="21"/>
        <v/>
      </c>
      <c r="L665" s="15" t="str">
        <f>IFERROR(IF(AND(H665&gt;=0.4,F665&gt;=0.06,G665&gt;=0.06),"",IF(AND(F665&lt;0.06, G665&gt;=0.06),"Does not meet minimum row standard",IF(AND(G665&lt;0.06, F665&gt;=0.06),"Does not meet minimum run standard",IF(AND(F665&lt;0.06, G665&lt;0.06), "Does not meet minimum standard", "Does not meet minimum average")))), "")</f>
        <v/>
      </c>
    </row>
    <row r="666" spans="6:12" x14ac:dyDescent="0.25">
      <c r="F666" s="18" t="str" cm="1">
        <f t="array" ref="F666">IF(OR(B666="", C666="", D666=""),"",IFERROR(INDEX('Data Tables'!F666:'Data Tables'!I1470, MATCH(1, (B666='Data Tables'!G666:G1470)*(J666='Data Tables'!F666:F1470)*(_xlfn.NUMBERVALUE(D666)&lt;=_xlfn.NUMBERVALUE('Data Tables'!I666:I1470)),0),3), "Error!"))</f>
        <v/>
      </c>
      <c r="G666" s="18" t="str" cm="1">
        <f t="array" ref="G666">IF(OR(B666="",C666="", E666=""),"",IFERROR(INDEX('Data Tables'!A666:D2114,MATCH(1,(B666='Data Tables'!B666:B2114)*(K666='Data Tables'!A666:A2114)*(_xlfn.NUMBERVALUE(E666)&lt;=_xlfn.NUMBERVALUE('Data Tables'!D666:D2114)),0),3),"Error!"))</f>
        <v/>
      </c>
      <c r="H666" s="18" t="str">
        <f>IF(OR(F666="Error!",G666="Error!"),"",IF(OR(B666="",C666="",D666="",E666=""),"",(F666+G666)/2))</f>
        <v/>
      </c>
      <c r="I666" s="14" t="str">
        <f>IF(H666="", "", IF(AND(H666&gt;=0.4, F666&gt;= 0.06,G666&gt;= 0.06), "Pass!", "Fail :("))</f>
        <v/>
      </c>
      <c r="J666" s="14" t="str">
        <f t="shared" si="20"/>
        <v/>
      </c>
      <c r="K666" s="14" t="str">
        <f t="shared" si="21"/>
        <v/>
      </c>
      <c r="L666" s="15" t="str">
        <f>IFERROR(IF(AND(H666&gt;=0.4,F666&gt;=0.06,G666&gt;=0.06),"",IF(AND(F666&lt;0.06, G666&gt;=0.06),"Does not meet minimum row standard",IF(AND(G666&lt;0.06, F666&gt;=0.06),"Does not meet minimum run standard",IF(AND(F666&lt;0.06, G666&lt;0.06), "Does not meet minimum standard", "Does not meet minimum average")))), "")</f>
        <v/>
      </c>
    </row>
    <row r="667" spans="6:12" x14ac:dyDescent="0.25">
      <c r="F667" s="18" t="str" cm="1">
        <f t="array" ref="F667">IF(OR(B667="", C667="", D667=""),"",IFERROR(INDEX('Data Tables'!F667:'Data Tables'!I1471, MATCH(1, (B667='Data Tables'!G667:G1471)*(J667='Data Tables'!F667:F1471)*(_xlfn.NUMBERVALUE(D667)&lt;=_xlfn.NUMBERVALUE('Data Tables'!I667:I1471)),0),3), "Error!"))</f>
        <v/>
      </c>
      <c r="G667" s="18" t="str" cm="1">
        <f t="array" ref="G667">IF(OR(B667="",C667="", E667=""),"",IFERROR(INDEX('Data Tables'!A667:D2115,MATCH(1,(B667='Data Tables'!B667:B2115)*(K667='Data Tables'!A667:A2115)*(_xlfn.NUMBERVALUE(E667)&lt;=_xlfn.NUMBERVALUE('Data Tables'!D667:D2115)),0),3),"Error!"))</f>
        <v/>
      </c>
      <c r="H667" s="18" t="str">
        <f>IF(OR(F667="Error!",G667="Error!"),"",IF(OR(B667="",C667="",D667="",E667=""),"",(F667+G667)/2))</f>
        <v/>
      </c>
      <c r="I667" s="14" t="str">
        <f>IF(H667="", "", IF(AND(H667&gt;=0.4, F667&gt;= 0.06,G667&gt;= 0.06), "Pass!", "Fail :("))</f>
        <v/>
      </c>
      <c r="J667" s="14" t="str">
        <f t="shared" si="20"/>
        <v/>
      </c>
      <c r="K667" s="14" t="str">
        <f t="shared" si="21"/>
        <v/>
      </c>
      <c r="L667" s="15" t="str">
        <f>IFERROR(IF(AND(H667&gt;=0.4,F667&gt;=0.06,G667&gt;=0.06),"",IF(AND(F667&lt;0.06, G667&gt;=0.06),"Does not meet minimum row standard",IF(AND(G667&lt;0.06, F667&gt;=0.06),"Does not meet minimum run standard",IF(AND(F667&lt;0.06, G667&lt;0.06), "Does not meet minimum standard", "Does not meet minimum average")))), "")</f>
        <v/>
      </c>
    </row>
    <row r="668" spans="6:12" x14ac:dyDescent="0.25">
      <c r="F668" s="18" t="str" cm="1">
        <f t="array" ref="F668">IF(OR(B668="", C668="", D668=""),"",IFERROR(INDEX('Data Tables'!F668:'Data Tables'!I1472, MATCH(1, (B668='Data Tables'!G668:G1472)*(J668='Data Tables'!F668:F1472)*(_xlfn.NUMBERVALUE(D668)&lt;=_xlfn.NUMBERVALUE('Data Tables'!I668:I1472)),0),3), "Error!"))</f>
        <v/>
      </c>
      <c r="G668" s="18" t="str" cm="1">
        <f t="array" ref="G668">IF(OR(B668="",C668="", E668=""),"",IFERROR(INDEX('Data Tables'!A668:D2116,MATCH(1,(B668='Data Tables'!B668:B2116)*(K668='Data Tables'!A668:A2116)*(_xlfn.NUMBERVALUE(E668)&lt;=_xlfn.NUMBERVALUE('Data Tables'!D668:D2116)),0),3),"Error!"))</f>
        <v/>
      </c>
      <c r="H668" s="18" t="str">
        <f>IF(OR(F668="Error!",G668="Error!"),"",IF(OR(B668="",C668="",D668="",E668=""),"",(F668+G668)/2))</f>
        <v/>
      </c>
      <c r="I668" s="14" t="str">
        <f>IF(H668="", "", IF(AND(H668&gt;=0.4, F668&gt;= 0.06,G668&gt;= 0.06), "Pass!", "Fail :("))</f>
        <v/>
      </c>
      <c r="J668" s="14" t="str">
        <f t="shared" si="20"/>
        <v/>
      </c>
      <c r="K668" s="14" t="str">
        <f t="shared" si="21"/>
        <v/>
      </c>
      <c r="L668" s="15" t="str">
        <f>IFERROR(IF(AND(H668&gt;=0.4,F668&gt;=0.06,G668&gt;=0.06),"",IF(AND(F668&lt;0.06, G668&gt;=0.06),"Does not meet minimum row standard",IF(AND(G668&lt;0.06, F668&gt;=0.06),"Does not meet minimum run standard",IF(AND(F668&lt;0.06, G668&lt;0.06), "Does not meet minimum standard", "Does not meet minimum average")))), "")</f>
        <v/>
      </c>
    </row>
    <row r="669" spans="6:12" x14ac:dyDescent="0.25">
      <c r="F669" s="18" t="str" cm="1">
        <f t="array" ref="F669">IF(OR(B669="", C669="", D669=""),"",IFERROR(INDEX('Data Tables'!F669:'Data Tables'!I1473, MATCH(1, (B669='Data Tables'!G669:G1473)*(J669='Data Tables'!F669:F1473)*(_xlfn.NUMBERVALUE(D669)&lt;=_xlfn.NUMBERVALUE('Data Tables'!I669:I1473)),0),3), "Error!"))</f>
        <v/>
      </c>
      <c r="G669" s="18" t="str" cm="1">
        <f t="array" ref="G669">IF(OR(B669="",C669="", E669=""),"",IFERROR(INDEX('Data Tables'!A669:D2117,MATCH(1,(B669='Data Tables'!B669:B2117)*(K669='Data Tables'!A669:A2117)*(_xlfn.NUMBERVALUE(E669)&lt;=_xlfn.NUMBERVALUE('Data Tables'!D669:D2117)),0),3),"Error!"))</f>
        <v/>
      </c>
      <c r="H669" s="18" t="str">
        <f>IF(OR(F669="Error!",G669="Error!"),"",IF(OR(B669="",C669="",D669="",E669=""),"",(F669+G669)/2))</f>
        <v/>
      </c>
      <c r="I669" s="14" t="str">
        <f>IF(H669="", "", IF(AND(H669&gt;=0.4, F669&gt;= 0.06,G669&gt;= 0.06), "Pass!", "Fail :("))</f>
        <v/>
      </c>
      <c r="J669" s="14" t="str">
        <f t="shared" si="20"/>
        <v/>
      </c>
      <c r="K669" s="14" t="str">
        <f t="shared" si="21"/>
        <v/>
      </c>
      <c r="L669" s="15" t="str">
        <f>IFERROR(IF(AND(H669&gt;=0.4,F669&gt;=0.06,G669&gt;=0.06),"",IF(AND(F669&lt;0.06, G669&gt;=0.06),"Does not meet minimum row standard",IF(AND(G669&lt;0.06, F669&gt;=0.06),"Does not meet minimum run standard",IF(AND(F669&lt;0.06, G669&lt;0.06), "Does not meet minimum standard", "Does not meet minimum average")))), "")</f>
        <v/>
      </c>
    </row>
    <row r="670" spans="6:12" x14ac:dyDescent="0.25">
      <c r="F670" s="18" t="str" cm="1">
        <f t="array" ref="F670">IF(OR(B670="", C670="", D670=""),"",IFERROR(INDEX('Data Tables'!F670:'Data Tables'!I1474, MATCH(1, (B670='Data Tables'!G670:G1474)*(J670='Data Tables'!F670:F1474)*(_xlfn.NUMBERVALUE(D670)&lt;=_xlfn.NUMBERVALUE('Data Tables'!I670:I1474)),0),3), "Error!"))</f>
        <v/>
      </c>
      <c r="G670" s="18" t="str" cm="1">
        <f t="array" ref="G670">IF(OR(B670="",C670="", E670=""),"",IFERROR(INDEX('Data Tables'!A670:D2118,MATCH(1,(B670='Data Tables'!B670:B2118)*(K670='Data Tables'!A670:A2118)*(_xlfn.NUMBERVALUE(E670)&lt;=_xlfn.NUMBERVALUE('Data Tables'!D670:D2118)),0),3),"Error!"))</f>
        <v/>
      </c>
      <c r="H670" s="18" t="str">
        <f>IF(OR(F670="Error!",G670="Error!"),"",IF(OR(B670="",C670="",D670="",E670=""),"",(F670+G670)/2))</f>
        <v/>
      </c>
      <c r="I670" s="14" t="str">
        <f>IF(H670="", "", IF(AND(H670&gt;=0.4, F670&gt;= 0.06,G670&gt;= 0.06), "Pass!", "Fail :("))</f>
        <v/>
      </c>
      <c r="J670" s="14" t="str">
        <f t="shared" si="20"/>
        <v/>
      </c>
      <c r="K670" s="14" t="str">
        <f t="shared" si="21"/>
        <v/>
      </c>
      <c r="L670" s="15" t="str">
        <f>IFERROR(IF(AND(H670&gt;=0.4,F670&gt;=0.06,G670&gt;=0.06),"",IF(AND(F670&lt;0.06, G670&gt;=0.06),"Does not meet minimum row standard",IF(AND(G670&lt;0.06, F670&gt;=0.06),"Does not meet minimum run standard",IF(AND(F670&lt;0.06, G670&lt;0.06), "Does not meet minimum standard", "Does not meet minimum average")))), "")</f>
        <v/>
      </c>
    </row>
    <row r="671" spans="6:12" x14ac:dyDescent="0.25">
      <c r="F671" s="18" t="str" cm="1">
        <f t="array" ref="F671">IF(OR(B671="", C671="", D671=""),"",IFERROR(INDEX('Data Tables'!F671:'Data Tables'!I1475, MATCH(1, (B671='Data Tables'!G671:G1475)*(J671='Data Tables'!F671:F1475)*(_xlfn.NUMBERVALUE(D671)&lt;=_xlfn.NUMBERVALUE('Data Tables'!I671:I1475)),0),3), "Error!"))</f>
        <v/>
      </c>
      <c r="G671" s="18" t="str" cm="1">
        <f t="array" ref="G671">IF(OR(B671="",C671="", E671=""),"",IFERROR(INDEX('Data Tables'!A671:D2119,MATCH(1,(B671='Data Tables'!B671:B2119)*(K671='Data Tables'!A671:A2119)*(_xlfn.NUMBERVALUE(E671)&lt;=_xlfn.NUMBERVALUE('Data Tables'!D671:D2119)),0),3),"Error!"))</f>
        <v/>
      </c>
      <c r="H671" s="18" t="str">
        <f>IF(OR(F671="Error!",G671="Error!"),"",IF(OR(B671="",C671="",D671="",E671=""),"",(F671+G671)/2))</f>
        <v/>
      </c>
      <c r="I671" s="14" t="str">
        <f>IF(H671="", "", IF(AND(H671&gt;=0.4, F671&gt;= 0.06,G671&gt;= 0.06), "Pass!", "Fail :("))</f>
        <v/>
      </c>
      <c r="J671" s="14" t="str">
        <f t="shared" si="20"/>
        <v/>
      </c>
      <c r="K671" s="14" t="str">
        <f t="shared" si="21"/>
        <v/>
      </c>
      <c r="L671" s="15" t="str">
        <f>IFERROR(IF(AND(H671&gt;=0.4,F671&gt;=0.06,G671&gt;=0.06),"",IF(AND(F671&lt;0.06, G671&gt;=0.06),"Does not meet minimum row standard",IF(AND(G671&lt;0.06, F671&gt;=0.06),"Does not meet minimum run standard",IF(AND(F671&lt;0.06, G671&lt;0.06), "Does not meet minimum standard", "Does not meet minimum average")))), "")</f>
        <v/>
      </c>
    </row>
    <row r="672" spans="6:12" x14ac:dyDescent="0.25">
      <c r="F672" s="18" t="str" cm="1">
        <f t="array" ref="F672">IF(OR(B672="", C672="", D672=""),"",IFERROR(INDEX('Data Tables'!F672:'Data Tables'!I1476, MATCH(1, (B672='Data Tables'!G672:G1476)*(J672='Data Tables'!F672:F1476)*(_xlfn.NUMBERVALUE(D672)&lt;=_xlfn.NUMBERVALUE('Data Tables'!I672:I1476)),0),3), "Error!"))</f>
        <v/>
      </c>
      <c r="G672" s="18" t="str" cm="1">
        <f t="array" ref="G672">IF(OR(B672="",C672="", E672=""),"",IFERROR(INDEX('Data Tables'!A672:D2120,MATCH(1,(B672='Data Tables'!B672:B2120)*(K672='Data Tables'!A672:A2120)*(_xlfn.NUMBERVALUE(E672)&lt;=_xlfn.NUMBERVALUE('Data Tables'!D672:D2120)),0),3),"Error!"))</f>
        <v/>
      </c>
      <c r="H672" s="18" t="str">
        <f>IF(OR(F672="Error!",G672="Error!"),"",IF(OR(B672="",C672="",D672="",E672=""),"",(F672+G672)/2))</f>
        <v/>
      </c>
      <c r="I672" s="14" t="str">
        <f>IF(H672="", "", IF(AND(H672&gt;=0.4, F672&gt;= 0.06,G672&gt;= 0.06), "Pass!", "Fail :("))</f>
        <v/>
      </c>
      <c r="J672" s="14" t="str">
        <f t="shared" si="20"/>
        <v/>
      </c>
      <c r="K672" s="14" t="str">
        <f t="shared" si="21"/>
        <v/>
      </c>
      <c r="L672" s="15" t="str">
        <f>IFERROR(IF(AND(H672&gt;=0.4,F672&gt;=0.06,G672&gt;=0.06),"",IF(AND(F672&lt;0.06, G672&gt;=0.06),"Does not meet minimum row standard",IF(AND(G672&lt;0.06, F672&gt;=0.06),"Does not meet minimum run standard",IF(AND(F672&lt;0.06, G672&lt;0.06), "Does not meet minimum standard", "Does not meet minimum average")))), "")</f>
        <v/>
      </c>
    </row>
    <row r="673" spans="6:12" x14ac:dyDescent="0.25">
      <c r="F673" s="18" t="str" cm="1">
        <f t="array" ref="F673">IF(OR(B673="", C673="", D673=""),"",IFERROR(INDEX('Data Tables'!F673:'Data Tables'!I1477, MATCH(1, (B673='Data Tables'!G673:G1477)*(J673='Data Tables'!F673:F1477)*(_xlfn.NUMBERVALUE(D673)&lt;=_xlfn.NUMBERVALUE('Data Tables'!I673:I1477)),0),3), "Error!"))</f>
        <v/>
      </c>
      <c r="G673" s="18" t="str" cm="1">
        <f t="array" ref="G673">IF(OR(B673="",C673="", E673=""),"",IFERROR(INDEX('Data Tables'!A673:D2121,MATCH(1,(B673='Data Tables'!B673:B2121)*(K673='Data Tables'!A673:A2121)*(_xlfn.NUMBERVALUE(E673)&lt;=_xlfn.NUMBERVALUE('Data Tables'!D673:D2121)),0),3),"Error!"))</f>
        <v/>
      </c>
      <c r="H673" s="18" t="str">
        <f>IF(OR(F673="Error!",G673="Error!"),"",IF(OR(B673="",C673="",D673="",E673=""),"",(F673+G673)/2))</f>
        <v/>
      </c>
      <c r="I673" s="14" t="str">
        <f>IF(H673="", "", IF(AND(H673&gt;=0.4, F673&gt;= 0.06,G673&gt;= 0.06), "Pass!", "Fail :("))</f>
        <v/>
      </c>
      <c r="J673" s="14" t="str">
        <f t="shared" si="20"/>
        <v/>
      </c>
      <c r="K673" s="14" t="str">
        <f t="shared" si="21"/>
        <v/>
      </c>
      <c r="L673" s="15" t="str">
        <f>IFERROR(IF(AND(H673&gt;=0.4,F673&gt;=0.06,G673&gt;=0.06),"",IF(AND(F673&lt;0.06, G673&gt;=0.06),"Does not meet minimum row standard",IF(AND(G673&lt;0.06, F673&gt;=0.06),"Does not meet minimum run standard",IF(AND(F673&lt;0.06, G673&lt;0.06), "Does not meet minimum standard", "Does not meet minimum average")))), "")</f>
        <v/>
      </c>
    </row>
    <row r="674" spans="6:12" x14ac:dyDescent="0.25">
      <c r="F674" s="18" t="str" cm="1">
        <f t="array" ref="F674">IF(OR(B674="", C674="", D674=""),"",IFERROR(INDEX('Data Tables'!F674:'Data Tables'!I1478, MATCH(1, (B674='Data Tables'!G674:G1478)*(J674='Data Tables'!F674:F1478)*(_xlfn.NUMBERVALUE(D674)&lt;=_xlfn.NUMBERVALUE('Data Tables'!I674:I1478)),0),3), "Error!"))</f>
        <v/>
      </c>
      <c r="G674" s="18" t="str" cm="1">
        <f t="array" ref="G674">IF(OR(B674="",C674="", E674=""),"",IFERROR(INDEX('Data Tables'!A674:D2122,MATCH(1,(B674='Data Tables'!B674:B2122)*(K674='Data Tables'!A674:A2122)*(_xlfn.NUMBERVALUE(E674)&lt;=_xlfn.NUMBERVALUE('Data Tables'!D674:D2122)),0),3),"Error!"))</f>
        <v/>
      </c>
      <c r="H674" s="18" t="str">
        <f>IF(OR(F674="Error!",G674="Error!"),"",IF(OR(B674="",C674="",D674="",E674=""),"",(F674+G674)/2))</f>
        <v/>
      </c>
      <c r="I674" s="14" t="str">
        <f>IF(H674="", "", IF(AND(H674&gt;=0.4, F674&gt;= 0.06,G674&gt;= 0.06), "Pass!", "Fail :("))</f>
        <v/>
      </c>
      <c r="J674" s="14" t="str">
        <f t="shared" si="20"/>
        <v/>
      </c>
      <c r="K674" s="14" t="str">
        <f t="shared" si="21"/>
        <v/>
      </c>
      <c r="L674" s="15" t="str">
        <f>IFERROR(IF(AND(H674&gt;=0.4,F674&gt;=0.06,G674&gt;=0.06),"",IF(AND(F674&lt;0.06, G674&gt;=0.06),"Does not meet minimum row standard",IF(AND(G674&lt;0.06, F674&gt;=0.06),"Does not meet minimum run standard",IF(AND(F674&lt;0.06, G674&lt;0.06), "Does not meet minimum standard", "Does not meet minimum average")))), "")</f>
        <v/>
      </c>
    </row>
    <row r="675" spans="6:12" x14ac:dyDescent="0.25">
      <c r="F675" s="18" t="str" cm="1">
        <f t="array" ref="F675">IF(OR(B675="", C675="", D675=""),"",IFERROR(INDEX('Data Tables'!F675:'Data Tables'!I1479, MATCH(1, (B675='Data Tables'!G675:G1479)*(J675='Data Tables'!F675:F1479)*(_xlfn.NUMBERVALUE(D675)&lt;=_xlfn.NUMBERVALUE('Data Tables'!I675:I1479)),0),3), "Error!"))</f>
        <v/>
      </c>
      <c r="G675" s="18" t="str" cm="1">
        <f t="array" ref="G675">IF(OR(B675="",C675="", E675=""),"",IFERROR(INDEX('Data Tables'!A675:D2123,MATCH(1,(B675='Data Tables'!B675:B2123)*(K675='Data Tables'!A675:A2123)*(_xlfn.NUMBERVALUE(E675)&lt;=_xlfn.NUMBERVALUE('Data Tables'!D675:D2123)),0),3),"Error!"))</f>
        <v/>
      </c>
      <c r="H675" s="18" t="str">
        <f>IF(OR(F675="Error!",G675="Error!"),"",IF(OR(B675="",C675="",D675="",E675=""),"",(F675+G675)/2))</f>
        <v/>
      </c>
      <c r="I675" s="14" t="str">
        <f>IF(H675="", "", IF(AND(H675&gt;=0.4, F675&gt;= 0.06,G675&gt;= 0.06), "Pass!", "Fail :("))</f>
        <v/>
      </c>
      <c r="J675" s="14" t="str">
        <f t="shared" si="20"/>
        <v/>
      </c>
      <c r="K675" s="14" t="str">
        <f t="shared" si="21"/>
        <v/>
      </c>
      <c r="L675" s="15" t="str">
        <f>IFERROR(IF(AND(H675&gt;=0.4,F675&gt;=0.06,G675&gt;=0.06),"",IF(AND(F675&lt;0.06, G675&gt;=0.06),"Does not meet minimum row standard",IF(AND(G675&lt;0.06, F675&gt;=0.06),"Does not meet minimum run standard",IF(AND(F675&lt;0.06, G675&lt;0.06), "Does not meet minimum standard", "Does not meet minimum average")))), "")</f>
        <v/>
      </c>
    </row>
    <row r="676" spans="6:12" x14ac:dyDescent="0.25">
      <c r="F676" s="18" t="str" cm="1">
        <f t="array" ref="F676">IF(OR(B676="", C676="", D676=""),"",IFERROR(INDEX('Data Tables'!F676:'Data Tables'!I1480, MATCH(1, (B676='Data Tables'!G676:G1480)*(J676='Data Tables'!F676:F1480)*(_xlfn.NUMBERVALUE(D676)&lt;=_xlfn.NUMBERVALUE('Data Tables'!I676:I1480)),0),3), "Error!"))</f>
        <v/>
      </c>
      <c r="G676" s="18" t="str" cm="1">
        <f t="array" ref="G676">IF(OR(B676="",C676="", E676=""),"",IFERROR(INDEX('Data Tables'!A676:D2124,MATCH(1,(B676='Data Tables'!B676:B2124)*(K676='Data Tables'!A676:A2124)*(_xlfn.NUMBERVALUE(E676)&lt;=_xlfn.NUMBERVALUE('Data Tables'!D676:D2124)),0),3),"Error!"))</f>
        <v/>
      </c>
      <c r="H676" s="18" t="str">
        <f>IF(OR(F676="Error!",G676="Error!"),"",IF(OR(B676="",C676="",D676="",E676=""),"",(F676+G676)/2))</f>
        <v/>
      </c>
      <c r="I676" s="14" t="str">
        <f>IF(H676="", "", IF(AND(H676&gt;=0.4, F676&gt;= 0.06,G676&gt;= 0.06), "Pass!", "Fail :("))</f>
        <v/>
      </c>
      <c r="J676" s="14" t="str">
        <f t="shared" si="20"/>
        <v/>
      </c>
      <c r="K676" s="14" t="str">
        <f t="shared" si="21"/>
        <v/>
      </c>
      <c r="L676" s="15" t="str">
        <f>IFERROR(IF(AND(H676&gt;=0.4,F676&gt;=0.06,G676&gt;=0.06),"",IF(AND(F676&lt;0.06, G676&gt;=0.06),"Does not meet minimum row standard",IF(AND(G676&lt;0.06, F676&gt;=0.06),"Does not meet minimum run standard",IF(AND(F676&lt;0.06, G676&lt;0.06), "Does not meet minimum standard", "Does not meet minimum average")))), "")</f>
        <v/>
      </c>
    </row>
    <row r="677" spans="6:12" x14ac:dyDescent="0.25">
      <c r="F677" s="18" t="str" cm="1">
        <f t="array" ref="F677">IF(OR(B677="", C677="", D677=""),"",IFERROR(INDEX('Data Tables'!F677:'Data Tables'!I1481, MATCH(1, (B677='Data Tables'!G677:G1481)*(J677='Data Tables'!F677:F1481)*(_xlfn.NUMBERVALUE(D677)&lt;=_xlfn.NUMBERVALUE('Data Tables'!I677:I1481)),0),3), "Error!"))</f>
        <v/>
      </c>
      <c r="G677" s="18" t="str" cm="1">
        <f t="array" ref="G677">IF(OR(B677="",C677="", E677=""),"",IFERROR(INDEX('Data Tables'!A677:D2125,MATCH(1,(B677='Data Tables'!B677:B2125)*(K677='Data Tables'!A677:A2125)*(_xlfn.NUMBERVALUE(E677)&lt;=_xlfn.NUMBERVALUE('Data Tables'!D677:D2125)),0),3),"Error!"))</f>
        <v/>
      </c>
      <c r="H677" s="18" t="str">
        <f>IF(OR(F677="Error!",G677="Error!"),"",IF(OR(B677="",C677="",D677="",E677=""),"",(F677+G677)/2))</f>
        <v/>
      </c>
      <c r="I677" s="14" t="str">
        <f>IF(H677="", "", IF(AND(H677&gt;=0.4, F677&gt;= 0.06,G677&gt;= 0.06), "Pass!", "Fail :("))</f>
        <v/>
      </c>
      <c r="J677" s="14" t="str">
        <f t="shared" si="20"/>
        <v/>
      </c>
      <c r="K677" s="14" t="str">
        <f t="shared" si="21"/>
        <v/>
      </c>
      <c r="L677" s="15" t="str">
        <f>IFERROR(IF(AND(H677&gt;=0.4,F677&gt;=0.06,G677&gt;=0.06),"",IF(AND(F677&lt;0.06, G677&gt;=0.06),"Does not meet minimum row standard",IF(AND(G677&lt;0.06, F677&gt;=0.06),"Does not meet minimum run standard",IF(AND(F677&lt;0.06, G677&lt;0.06), "Does not meet minimum standard", "Does not meet minimum average")))), "")</f>
        <v/>
      </c>
    </row>
    <row r="678" spans="6:12" x14ac:dyDescent="0.25">
      <c r="F678" s="18" t="str" cm="1">
        <f t="array" ref="F678">IF(OR(B678="", C678="", D678=""),"",IFERROR(INDEX('Data Tables'!F678:'Data Tables'!I1482, MATCH(1, (B678='Data Tables'!G678:G1482)*(J678='Data Tables'!F678:F1482)*(_xlfn.NUMBERVALUE(D678)&lt;=_xlfn.NUMBERVALUE('Data Tables'!I678:I1482)),0),3), "Error!"))</f>
        <v/>
      </c>
      <c r="G678" s="18" t="str" cm="1">
        <f t="array" ref="G678">IF(OR(B678="",C678="", E678=""),"",IFERROR(INDEX('Data Tables'!A678:D2126,MATCH(1,(B678='Data Tables'!B678:B2126)*(K678='Data Tables'!A678:A2126)*(_xlfn.NUMBERVALUE(E678)&lt;=_xlfn.NUMBERVALUE('Data Tables'!D678:D2126)),0),3),"Error!"))</f>
        <v/>
      </c>
      <c r="H678" s="18" t="str">
        <f>IF(OR(F678="Error!",G678="Error!"),"",IF(OR(B678="",C678="",D678="",E678=""),"",(F678+G678)/2))</f>
        <v/>
      </c>
      <c r="I678" s="14" t="str">
        <f>IF(H678="", "", IF(AND(H678&gt;=0.4, F678&gt;= 0.06,G678&gt;= 0.06), "Pass!", "Fail :("))</f>
        <v/>
      </c>
      <c r="J678" s="14" t="str">
        <f t="shared" si="20"/>
        <v/>
      </c>
      <c r="K678" s="14" t="str">
        <f t="shared" si="21"/>
        <v/>
      </c>
      <c r="L678" s="15" t="str">
        <f>IFERROR(IF(AND(H678&gt;=0.4,F678&gt;=0.06,G678&gt;=0.06),"",IF(AND(F678&lt;0.06, G678&gt;=0.06),"Does not meet minimum row standard",IF(AND(G678&lt;0.06, F678&gt;=0.06),"Does not meet minimum run standard",IF(AND(F678&lt;0.06, G678&lt;0.06), "Does not meet minimum standard", "Does not meet minimum average")))), "")</f>
        <v/>
      </c>
    </row>
    <row r="679" spans="6:12" x14ac:dyDescent="0.25">
      <c r="F679" s="18" t="str" cm="1">
        <f t="array" ref="F679">IF(OR(B679="", C679="", D679=""),"",IFERROR(INDEX('Data Tables'!F679:'Data Tables'!I1483, MATCH(1, (B679='Data Tables'!G679:G1483)*(J679='Data Tables'!F679:F1483)*(_xlfn.NUMBERVALUE(D679)&lt;=_xlfn.NUMBERVALUE('Data Tables'!I679:I1483)),0),3), "Error!"))</f>
        <v/>
      </c>
      <c r="G679" s="18" t="str" cm="1">
        <f t="array" ref="G679">IF(OR(B679="",C679="", E679=""),"",IFERROR(INDEX('Data Tables'!A679:D2127,MATCH(1,(B679='Data Tables'!B679:B2127)*(K679='Data Tables'!A679:A2127)*(_xlfn.NUMBERVALUE(E679)&lt;=_xlfn.NUMBERVALUE('Data Tables'!D679:D2127)),0),3),"Error!"))</f>
        <v/>
      </c>
      <c r="H679" s="18" t="str">
        <f>IF(OR(F679="Error!",G679="Error!"),"",IF(OR(B679="",C679="",D679="",E679=""),"",(F679+G679)/2))</f>
        <v/>
      </c>
      <c r="I679" s="14" t="str">
        <f>IF(H679="", "", IF(AND(H679&gt;=0.4, F679&gt;= 0.06,G679&gt;= 0.06), "Pass!", "Fail :("))</f>
        <v/>
      </c>
      <c r="J679" s="14" t="str">
        <f t="shared" si="20"/>
        <v/>
      </c>
      <c r="K679" s="14" t="str">
        <f t="shared" si="21"/>
        <v/>
      </c>
      <c r="L679" s="15" t="str">
        <f>IFERROR(IF(AND(H679&gt;=0.4,F679&gt;=0.06,G679&gt;=0.06),"",IF(AND(F679&lt;0.06, G679&gt;=0.06),"Does not meet minimum row standard",IF(AND(G679&lt;0.06, F679&gt;=0.06),"Does not meet minimum run standard",IF(AND(F679&lt;0.06, G679&lt;0.06), "Does not meet minimum standard", "Does not meet minimum average")))), "")</f>
        <v/>
      </c>
    </row>
    <row r="680" spans="6:12" x14ac:dyDescent="0.25">
      <c r="F680" s="18" t="str" cm="1">
        <f t="array" ref="F680">IF(OR(B680="", C680="", D680=""),"",IFERROR(INDEX('Data Tables'!F680:'Data Tables'!I1484, MATCH(1, (B680='Data Tables'!G680:G1484)*(J680='Data Tables'!F680:F1484)*(_xlfn.NUMBERVALUE(D680)&lt;=_xlfn.NUMBERVALUE('Data Tables'!I680:I1484)),0),3), "Error!"))</f>
        <v/>
      </c>
      <c r="G680" s="18" t="str" cm="1">
        <f t="array" ref="G680">IF(OR(B680="",C680="", E680=""),"",IFERROR(INDEX('Data Tables'!A680:D2128,MATCH(1,(B680='Data Tables'!B680:B2128)*(K680='Data Tables'!A680:A2128)*(_xlfn.NUMBERVALUE(E680)&lt;=_xlfn.NUMBERVALUE('Data Tables'!D680:D2128)),0),3),"Error!"))</f>
        <v/>
      </c>
      <c r="H680" s="18" t="str">
        <f>IF(OR(F680="Error!",G680="Error!"),"",IF(OR(B680="",C680="",D680="",E680=""),"",(F680+G680)/2))</f>
        <v/>
      </c>
      <c r="I680" s="14" t="str">
        <f>IF(H680="", "", IF(AND(H680&gt;=0.4, F680&gt;= 0.06,G680&gt;= 0.06), "Pass!", "Fail :("))</f>
        <v/>
      </c>
      <c r="J680" s="14" t="str">
        <f t="shared" si="20"/>
        <v/>
      </c>
      <c r="K680" s="14" t="str">
        <f t="shared" si="21"/>
        <v/>
      </c>
      <c r="L680" s="15" t="str">
        <f>IFERROR(IF(AND(H680&gt;=0.4,F680&gt;=0.06,G680&gt;=0.06),"",IF(AND(F680&lt;0.06, G680&gt;=0.06),"Does not meet minimum row standard",IF(AND(G680&lt;0.06, F680&gt;=0.06),"Does not meet minimum run standard",IF(AND(F680&lt;0.06, G680&lt;0.06), "Does not meet minimum standard", "Does not meet minimum average")))), "")</f>
        <v/>
      </c>
    </row>
    <row r="681" spans="6:12" x14ac:dyDescent="0.25">
      <c r="F681" s="18" t="str" cm="1">
        <f t="array" ref="F681">IF(OR(B681="", C681="", D681=""),"",IFERROR(INDEX('Data Tables'!F681:'Data Tables'!I1485, MATCH(1, (B681='Data Tables'!G681:G1485)*(J681='Data Tables'!F681:F1485)*(_xlfn.NUMBERVALUE(D681)&lt;=_xlfn.NUMBERVALUE('Data Tables'!I681:I1485)),0),3), "Error!"))</f>
        <v/>
      </c>
      <c r="G681" s="18" t="str" cm="1">
        <f t="array" ref="G681">IF(OR(B681="",C681="", E681=""),"",IFERROR(INDEX('Data Tables'!A681:D2129,MATCH(1,(B681='Data Tables'!B681:B2129)*(K681='Data Tables'!A681:A2129)*(_xlfn.NUMBERVALUE(E681)&lt;=_xlfn.NUMBERVALUE('Data Tables'!D681:D2129)),0),3),"Error!"))</f>
        <v/>
      </c>
      <c r="H681" s="18" t="str">
        <f>IF(OR(F681="Error!",G681="Error!"),"",IF(OR(B681="",C681="",D681="",E681=""),"",(F681+G681)/2))</f>
        <v/>
      </c>
      <c r="I681" s="14" t="str">
        <f>IF(H681="", "", IF(AND(H681&gt;=0.4, F681&gt;= 0.06,G681&gt;= 0.06), "Pass!", "Fail :("))</f>
        <v/>
      </c>
      <c r="J681" s="14" t="str">
        <f t="shared" si="20"/>
        <v/>
      </c>
      <c r="K681" s="14" t="str">
        <f t="shared" si="21"/>
        <v/>
      </c>
      <c r="L681" s="15" t="str">
        <f>IFERROR(IF(AND(H681&gt;=0.4,F681&gt;=0.06,G681&gt;=0.06),"",IF(AND(F681&lt;0.06, G681&gt;=0.06),"Does not meet minimum row standard",IF(AND(G681&lt;0.06, F681&gt;=0.06),"Does not meet minimum run standard",IF(AND(F681&lt;0.06, G681&lt;0.06), "Does not meet minimum standard", "Does not meet minimum average")))), "")</f>
        <v/>
      </c>
    </row>
    <row r="682" spans="6:12" x14ac:dyDescent="0.25">
      <c r="F682" s="18" t="str" cm="1">
        <f t="array" ref="F682">IF(OR(B682="", C682="", D682=""),"",IFERROR(INDEX('Data Tables'!F682:'Data Tables'!I1486, MATCH(1, (B682='Data Tables'!G682:G1486)*(J682='Data Tables'!F682:F1486)*(_xlfn.NUMBERVALUE(D682)&lt;=_xlfn.NUMBERVALUE('Data Tables'!I682:I1486)),0),3), "Error!"))</f>
        <v/>
      </c>
      <c r="G682" s="18" t="str" cm="1">
        <f t="array" ref="G682">IF(OR(B682="",C682="", E682=""),"",IFERROR(INDEX('Data Tables'!A682:D2130,MATCH(1,(B682='Data Tables'!B682:B2130)*(K682='Data Tables'!A682:A2130)*(_xlfn.NUMBERVALUE(E682)&lt;=_xlfn.NUMBERVALUE('Data Tables'!D682:D2130)),0),3),"Error!"))</f>
        <v/>
      </c>
      <c r="H682" s="18" t="str">
        <f>IF(OR(F682="Error!",G682="Error!"),"",IF(OR(B682="",C682="",D682="",E682=""),"",(F682+G682)/2))</f>
        <v/>
      </c>
      <c r="I682" s="14" t="str">
        <f>IF(H682="", "", IF(AND(H682&gt;=0.4, F682&gt;= 0.06,G682&gt;= 0.06), "Pass!", "Fail :("))</f>
        <v/>
      </c>
      <c r="J682" s="14" t="str">
        <f t="shared" si="20"/>
        <v/>
      </c>
      <c r="K682" s="14" t="str">
        <f t="shared" si="21"/>
        <v/>
      </c>
      <c r="L682" s="15" t="str">
        <f>IFERROR(IF(AND(H682&gt;=0.4,F682&gt;=0.06,G682&gt;=0.06),"",IF(AND(F682&lt;0.06, G682&gt;=0.06),"Does not meet minimum row standard",IF(AND(G682&lt;0.06, F682&gt;=0.06),"Does not meet minimum run standard",IF(AND(F682&lt;0.06, G682&lt;0.06), "Does not meet minimum standard", "Does not meet minimum average")))), "")</f>
        <v/>
      </c>
    </row>
    <row r="683" spans="6:12" x14ac:dyDescent="0.25">
      <c r="F683" s="18" t="str" cm="1">
        <f t="array" ref="F683">IF(OR(B683="", C683="", D683=""),"",IFERROR(INDEX('Data Tables'!F683:'Data Tables'!I1487, MATCH(1, (B683='Data Tables'!G683:G1487)*(J683='Data Tables'!F683:F1487)*(_xlfn.NUMBERVALUE(D683)&lt;=_xlfn.NUMBERVALUE('Data Tables'!I683:I1487)),0),3), "Error!"))</f>
        <v/>
      </c>
      <c r="G683" s="18" t="str" cm="1">
        <f t="array" ref="G683">IF(OR(B683="",C683="", E683=""),"",IFERROR(INDEX('Data Tables'!A683:D2131,MATCH(1,(B683='Data Tables'!B683:B2131)*(K683='Data Tables'!A683:A2131)*(_xlfn.NUMBERVALUE(E683)&lt;=_xlfn.NUMBERVALUE('Data Tables'!D683:D2131)),0),3),"Error!"))</f>
        <v/>
      </c>
      <c r="H683" s="18" t="str">
        <f>IF(OR(F683="Error!",G683="Error!"),"",IF(OR(B683="",C683="",D683="",E683=""),"",(F683+G683)/2))</f>
        <v/>
      </c>
      <c r="I683" s="14" t="str">
        <f>IF(H683="", "", IF(AND(H683&gt;=0.4, F683&gt;= 0.06,G683&gt;= 0.06), "Pass!", "Fail :("))</f>
        <v/>
      </c>
      <c r="J683" s="14" t="str">
        <f t="shared" si="20"/>
        <v/>
      </c>
      <c r="K683" s="14" t="str">
        <f t="shared" si="21"/>
        <v/>
      </c>
      <c r="L683" s="15" t="str">
        <f>IFERROR(IF(AND(H683&gt;=0.4,F683&gt;=0.06,G683&gt;=0.06),"",IF(AND(F683&lt;0.06, G683&gt;=0.06),"Does not meet minimum row standard",IF(AND(G683&lt;0.06, F683&gt;=0.06),"Does not meet minimum run standard",IF(AND(F683&lt;0.06, G683&lt;0.06), "Does not meet minimum standard", "Does not meet minimum average")))), "")</f>
        <v/>
      </c>
    </row>
    <row r="684" spans="6:12" x14ac:dyDescent="0.25">
      <c r="F684" s="18" t="str" cm="1">
        <f t="array" ref="F684">IF(OR(B684="", C684="", D684=""),"",IFERROR(INDEX('Data Tables'!F684:'Data Tables'!I1488, MATCH(1, (B684='Data Tables'!G684:G1488)*(J684='Data Tables'!F684:F1488)*(_xlfn.NUMBERVALUE(D684)&lt;=_xlfn.NUMBERVALUE('Data Tables'!I684:I1488)),0),3), "Error!"))</f>
        <v/>
      </c>
      <c r="G684" s="18" t="str" cm="1">
        <f t="array" ref="G684">IF(OR(B684="",C684="", E684=""),"",IFERROR(INDEX('Data Tables'!A684:D2132,MATCH(1,(B684='Data Tables'!B684:B2132)*(K684='Data Tables'!A684:A2132)*(_xlfn.NUMBERVALUE(E684)&lt;=_xlfn.NUMBERVALUE('Data Tables'!D684:D2132)),0),3),"Error!"))</f>
        <v/>
      </c>
      <c r="H684" s="18" t="str">
        <f>IF(OR(F684="Error!",G684="Error!"),"",IF(OR(B684="",C684="",D684="",E684=""),"",(F684+G684)/2))</f>
        <v/>
      </c>
      <c r="I684" s="14" t="str">
        <f>IF(H684="", "", IF(AND(H684&gt;=0.4, F684&gt;= 0.06,G684&gt;= 0.06), "Pass!", "Fail :("))</f>
        <v/>
      </c>
      <c r="J684" s="14" t="str">
        <f t="shared" si="20"/>
        <v/>
      </c>
      <c r="K684" s="14" t="str">
        <f t="shared" si="21"/>
        <v/>
      </c>
      <c r="L684" s="15" t="str">
        <f>IFERROR(IF(AND(H684&gt;=0.4,F684&gt;=0.06,G684&gt;=0.06),"",IF(AND(F684&lt;0.06, G684&gt;=0.06),"Does not meet minimum row standard",IF(AND(G684&lt;0.06, F684&gt;=0.06),"Does not meet minimum run standard",IF(AND(F684&lt;0.06, G684&lt;0.06), "Does not meet minimum standard", "Does not meet minimum average")))), "")</f>
        <v/>
      </c>
    </row>
    <row r="685" spans="6:12" x14ac:dyDescent="0.25">
      <c r="F685" s="18" t="str" cm="1">
        <f t="array" ref="F685">IF(OR(B685="", C685="", D685=""),"",IFERROR(INDEX('Data Tables'!F685:'Data Tables'!I1489, MATCH(1, (B685='Data Tables'!G685:G1489)*(J685='Data Tables'!F685:F1489)*(_xlfn.NUMBERVALUE(D685)&lt;=_xlfn.NUMBERVALUE('Data Tables'!I685:I1489)),0),3), "Error!"))</f>
        <v/>
      </c>
      <c r="G685" s="18" t="str" cm="1">
        <f t="array" ref="G685">IF(OR(B685="",C685="", E685=""),"",IFERROR(INDEX('Data Tables'!A685:D2133,MATCH(1,(B685='Data Tables'!B685:B2133)*(K685='Data Tables'!A685:A2133)*(_xlfn.NUMBERVALUE(E685)&lt;=_xlfn.NUMBERVALUE('Data Tables'!D685:D2133)),0),3),"Error!"))</f>
        <v/>
      </c>
      <c r="H685" s="18" t="str">
        <f>IF(OR(F685="Error!",G685="Error!"),"",IF(OR(B685="",C685="",D685="",E685=""),"",(F685+G685)/2))</f>
        <v/>
      </c>
      <c r="I685" s="14" t="str">
        <f>IF(H685="", "", IF(AND(H685&gt;=0.4, F685&gt;= 0.06,G685&gt;= 0.06), "Pass!", "Fail :("))</f>
        <v/>
      </c>
      <c r="J685" s="14" t="str">
        <f t="shared" si="20"/>
        <v/>
      </c>
      <c r="K685" s="14" t="str">
        <f t="shared" si="21"/>
        <v/>
      </c>
      <c r="L685" s="15" t="str">
        <f>IFERROR(IF(AND(H685&gt;=0.4,F685&gt;=0.06,G685&gt;=0.06),"",IF(AND(F685&lt;0.06, G685&gt;=0.06),"Does not meet minimum row standard",IF(AND(G685&lt;0.06, F685&gt;=0.06),"Does not meet minimum run standard",IF(AND(F685&lt;0.06, G685&lt;0.06), "Does not meet minimum standard", "Does not meet minimum average")))), "")</f>
        <v/>
      </c>
    </row>
    <row r="686" spans="6:12" x14ac:dyDescent="0.25">
      <c r="F686" s="18" t="str" cm="1">
        <f t="array" ref="F686">IF(OR(B686="", C686="", D686=""),"",IFERROR(INDEX('Data Tables'!F686:'Data Tables'!I1490, MATCH(1, (B686='Data Tables'!G686:G1490)*(J686='Data Tables'!F686:F1490)*(_xlfn.NUMBERVALUE(D686)&lt;=_xlfn.NUMBERVALUE('Data Tables'!I686:I1490)),0),3), "Error!"))</f>
        <v/>
      </c>
      <c r="G686" s="18" t="str" cm="1">
        <f t="array" ref="G686">IF(OR(B686="",C686="", E686=""),"",IFERROR(INDEX('Data Tables'!A686:D2134,MATCH(1,(B686='Data Tables'!B686:B2134)*(K686='Data Tables'!A686:A2134)*(_xlfn.NUMBERVALUE(E686)&lt;=_xlfn.NUMBERVALUE('Data Tables'!D686:D2134)),0),3),"Error!"))</f>
        <v/>
      </c>
      <c r="H686" s="18" t="str">
        <f>IF(OR(F686="Error!",G686="Error!"),"",IF(OR(B686="",C686="",D686="",E686=""),"",(F686+G686)/2))</f>
        <v/>
      </c>
      <c r="I686" s="14" t="str">
        <f>IF(H686="", "", IF(AND(H686&gt;=0.4, F686&gt;= 0.06,G686&gt;= 0.06), "Pass!", "Fail :("))</f>
        <v/>
      </c>
      <c r="J686" s="14" t="str">
        <f t="shared" si="20"/>
        <v/>
      </c>
      <c r="K686" s="14" t="str">
        <f t="shared" si="21"/>
        <v/>
      </c>
      <c r="L686" s="15" t="str">
        <f>IFERROR(IF(AND(H686&gt;=0.4,F686&gt;=0.06,G686&gt;=0.06),"",IF(AND(F686&lt;0.06, G686&gt;=0.06),"Does not meet minimum row standard",IF(AND(G686&lt;0.06, F686&gt;=0.06),"Does not meet minimum run standard",IF(AND(F686&lt;0.06, G686&lt;0.06), "Does not meet minimum standard", "Does not meet minimum average")))), "")</f>
        <v/>
      </c>
    </row>
    <row r="687" spans="6:12" x14ac:dyDescent="0.25">
      <c r="F687" s="18" t="str" cm="1">
        <f t="array" ref="F687">IF(OR(B687="", C687="", D687=""),"",IFERROR(INDEX('Data Tables'!F687:'Data Tables'!I1491, MATCH(1, (B687='Data Tables'!G687:G1491)*(J687='Data Tables'!F687:F1491)*(_xlfn.NUMBERVALUE(D687)&lt;=_xlfn.NUMBERVALUE('Data Tables'!I687:I1491)),0),3), "Error!"))</f>
        <v/>
      </c>
      <c r="G687" s="18" t="str" cm="1">
        <f t="array" ref="G687">IF(OR(B687="",C687="", E687=""),"",IFERROR(INDEX('Data Tables'!A687:D2135,MATCH(1,(B687='Data Tables'!B687:B2135)*(K687='Data Tables'!A687:A2135)*(_xlfn.NUMBERVALUE(E687)&lt;=_xlfn.NUMBERVALUE('Data Tables'!D687:D2135)),0),3),"Error!"))</f>
        <v/>
      </c>
      <c r="H687" s="18" t="str">
        <f>IF(OR(F687="Error!",G687="Error!"),"",IF(OR(B687="",C687="",D687="",E687=""),"",(F687+G687)/2))</f>
        <v/>
      </c>
      <c r="I687" s="14" t="str">
        <f>IF(H687="", "", IF(AND(H687&gt;=0.4, F687&gt;= 0.06,G687&gt;= 0.06), "Pass!", "Fail :("))</f>
        <v/>
      </c>
      <c r="J687" s="14" t="str">
        <f t="shared" si="20"/>
        <v/>
      </c>
      <c r="K687" s="14" t="str">
        <f t="shared" si="21"/>
        <v/>
      </c>
      <c r="L687" s="15" t="str">
        <f>IFERROR(IF(AND(H687&gt;=0.4,F687&gt;=0.06,G687&gt;=0.06),"",IF(AND(F687&lt;0.06, G687&gt;=0.06),"Does not meet minimum row standard",IF(AND(G687&lt;0.06, F687&gt;=0.06),"Does not meet minimum run standard",IF(AND(F687&lt;0.06, G687&lt;0.06), "Does not meet minimum standard", "Does not meet minimum average")))), "")</f>
        <v/>
      </c>
    </row>
    <row r="688" spans="6:12" x14ac:dyDescent="0.25">
      <c r="F688" s="18" t="str" cm="1">
        <f t="array" ref="F688">IF(OR(B688="", C688="", D688=""),"",IFERROR(INDEX('Data Tables'!F688:'Data Tables'!I1492, MATCH(1, (B688='Data Tables'!G688:G1492)*(J688='Data Tables'!F688:F1492)*(_xlfn.NUMBERVALUE(D688)&lt;=_xlfn.NUMBERVALUE('Data Tables'!I688:I1492)),0),3), "Error!"))</f>
        <v/>
      </c>
      <c r="G688" s="18" t="str" cm="1">
        <f t="array" ref="G688">IF(OR(B688="",C688="", E688=""),"",IFERROR(INDEX('Data Tables'!A688:D2136,MATCH(1,(B688='Data Tables'!B688:B2136)*(K688='Data Tables'!A688:A2136)*(_xlfn.NUMBERVALUE(E688)&lt;=_xlfn.NUMBERVALUE('Data Tables'!D688:D2136)),0),3),"Error!"))</f>
        <v/>
      </c>
      <c r="H688" s="18" t="str">
        <f>IF(OR(F688="Error!",G688="Error!"),"",IF(OR(B688="",C688="",D688="",E688=""),"",(F688+G688)/2))</f>
        <v/>
      </c>
      <c r="I688" s="14" t="str">
        <f>IF(H688="", "", IF(AND(H688&gt;=0.4, F688&gt;= 0.06,G688&gt;= 0.06), "Pass!", "Fail :("))</f>
        <v/>
      </c>
      <c r="J688" s="14" t="str">
        <f t="shared" si="20"/>
        <v/>
      </c>
      <c r="K688" s="14" t="str">
        <f t="shared" si="21"/>
        <v/>
      </c>
      <c r="L688" s="15" t="str">
        <f>IFERROR(IF(AND(H688&gt;=0.4,F688&gt;=0.06,G688&gt;=0.06),"",IF(AND(F688&lt;0.06, G688&gt;=0.06),"Does not meet minimum row standard",IF(AND(G688&lt;0.06, F688&gt;=0.06),"Does not meet minimum run standard",IF(AND(F688&lt;0.06, G688&lt;0.06), "Does not meet minimum standard", "Does not meet minimum average")))), "")</f>
        <v/>
      </c>
    </row>
    <row r="689" spans="6:12" x14ac:dyDescent="0.25">
      <c r="F689" s="18" t="str" cm="1">
        <f t="array" ref="F689">IF(OR(B689="", C689="", D689=""),"",IFERROR(INDEX('Data Tables'!F689:'Data Tables'!I1493, MATCH(1, (B689='Data Tables'!G689:G1493)*(J689='Data Tables'!F689:F1493)*(_xlfn.NUMBERVALUE(D689)&lt;=_xlfn.NUMBERVALUE('Data Tables'!I689:I1493)),0),3), "Error!"))</f>
        <v/>
      </c>
      <c r="G689" s="18" t="str" cm="1">
        <f t="array" ref="G689">IF(OR(B689="",C689="", E689=""),"",IFERROR(INDEX('Data Tables'!A689:D2137,MATCH(1,(B689='Data Tables'!B689:B2137)*(K689='Data Tables'!A689:A2137)*(_xlfn.NUMBERVALUE(E689)&lt;=_xlfn.NUMBERVALUE('Data Tables'!D689:D2137)),0),3),"Error!"))</f>
        <v/>
      </c>
      <c r="H689" s="18" t="str">
        <f>IF(OR(F689="Error!",G689="Error!"),"",IF(OR(B689="",C689="",D689="",E689=""),"",(F689+G689)/2))</f>
        <v/>
      </c>
      <c r="I689" s="14" t="str">
        <f>IF(H689="", "", IF(AND(H689&gt;=0.4, F689&gt;= 0.06,G689&gt;= 0.06), "Pass!", "Fail :("))</f>
        <v/>
      </c>
      <c r="J689" s="14" t="str">
        <f t="shared" si="20"/>
        <v/>
      </c>
      <c r="K689" s="14" t="str">
        <f t="shared" si="21"/>
        <v/>
      </c>
      <c r="L689" s="15" t="str">
        <f>IFERROR(IF(AND(H689&gt;=0.4,F689&gt;=0.06,G689&gt;=0.06),"",IF(AND(F689&lt;0.06, G689&gt;=0.06),"Does not meet minimum row standard",IF(AND(G689&lt;0.06, F689&gt;=0.06),"Does not meet minimum run standard",IF(AND(F689&lt;0.06, G689&lt;0.06), "Does not meet minimum standard", "Does not meet minimum average")))), "")</f>
        <v/>
      </c>
    </row>
    <row r="690" spans="6:12" x14ac:dyDescent="0.25">
      <c r="F690" s="18" t="str" cm="1">
        <f t="array" ref="F690">IF(OR(B690="", C690="", D690=""),"",IFERROR(INDEX('Data Tables'!F690:'Data Tables'!I1494, MATCH(1, (B690='Data Tables'!G690:G1494)*(J690='Data Tables'!F690:F1494)*(_xlfn.NUMBERVALUE(D690)&lt;=_xlfn.NUMBERVALUE('Data Tables'!I690:I1494)),0),3), "Error!"))</f>
        <v/>
      </c>
      <c r="G690" s="18" t="str" cm="1">
        <f t="array" ref="G690">IF(OR(B690="",C690="", E690=""),"",IFERROR(INDEX('Data Tables'!A690:D2138,MATCH(1,(B690='Data Tables'!B690:B2138)*(K690='Data Tables'!A690:A2138)*(_xlfn.NUMBERVALUE(E690)&lt;=_xlfn.NUMBERVALUE('Data Tables'!D690:D2138)),0),3),"Error!"))</f>
        <v/>
      </c>
      <c r="H690" s="18" t="str">
        <f>IF(OR(F690="Error!",G690="Error!"),"",IF(OR(B690="",C690="",D690="",E690=""),"",(F690+G690)/2))</f>
        <v/>
      </c>
      <c r="I690" s="14" t="str">
        <f>IF(H690="", "", IF(AND(H690&gt;=0.4, F690&gt;= 0.06,G690&gt;= 0.06), "Pass!", "Fail :("))</f>
        <v/>
      </c>
      <c r="J690" s="14" t="str">
        <f t="shared" si="20"/>
        <v/>
      </c>
      <c r="K690" s="14" t="str">
        <f t="shared" si="21"/>
        <v/>
      </c>
      <c r="L690" s="15" t="str">
        <f>IFERROR(IF(AND(H690&gt;=0.4,F690&gt;=0.06,G690&gt;=0.06),"",IF(AND(F690&lt;0.06, G690&gt;=0.06),"Does not meet minimum row standard",IF(AND(G690&lt;0.06, F690&gt;=0.06),"Does not meet minimum run standard",IF(AND(F690&lt;0.06, G690&lt;0.06), "Does not meet minimum standard", "Does not meet minimum average")))), "")</f>
        <v/>
      </c>
    </row>
    <row r="691" spans="6:12" x14ac:dyDescent="0.25">
      <c r="F691" s="18" t="str" cm="1">
        <f t="array" ref="F691">IF(OR(B691="", C691="", D691=""),"",IFERROR(INDEX('Data Tables'!F691:'Data Tables'!I1495, MATCH(1, (B691='Data Tables'!G691:G1495)*(J691='Data Tables'!F691:F1495)*(_xlfn.NUMBERVALUE(D691)&lt;=_xlfn.NUMBERVALUE('Data Tables'!I691:I1495)),0),3), "Error!"))</f>
        <v/>
      </c>
      <c r="G691" s="18" t="str" cm="1">
        <f t="array" ref="G691">IF(OR(B691="",C691="", E691=""),"",IFERROR(INDEX('Data Tables'!A691:D2139,MATCH(1,(B691='Data Tables'!B691:B2139)*(K691='Data Tables'!A691:A2139)*(_xlfn.NUMBERVALUE(E691)&lt;=_xlfn.NUMBERVALUE('Data Tables'!D691:D2139)),0),3),"Error!"))</f>
        <v/>
      </c>
      <c r="H691" s="18" t="str">
        <f>IF(OR(F691="Error!",G691="Error!"),"",IF(OR(B691="",C691="",D691="",E691=""),"",(F691+G691)/2))</f>
        <v/>
      </c>
      <c r="I691" s="14" t="str">
        <f>IF(H691="", "", IF(AND(H691&gt;=0.4, F691&gt;= 0.06,G691&gt;= 0.06), "Pass!", "Fail :("))</f>
        <v/>
      </c>
      <c r="J691" s="14" t="str">
        <f t="shared" si="20"/>
        <v/>
      </c>
      <c r="K691" s="14" t="str">
        <f t="shared" si="21"/>
        <v/>
      </c>
      <c r="L691" s="15" t="str">
        <f>IFERROR(IF(AND(H691&gt;=0.4,F691&gt;=0.06,G691&gt;=0.06),"",IF(AND(F691&lt;0.06, G691&gt;=0.06),"Does not meet minimum row standard",IF(AND(G691&lt;0.06, F691&gt;=0.06),"Does not meet minimum run standard",IF(AND(F691&lt;0.06, G691&lt;0.06), "Does not meet minimum standard", "Does not meet minimum average")))), "")</f>
        <v/>
      </c>
    </row>
    <row r="692" spans="6:12" x14ac:dyDescent="0.25">
      <c r="F692" s="18" t="str" cm="1">
        <f t="array" ref="F692">IF(OR(B692="", C692="", D692=""),"",IFERROR(INDEX('Data Tables'!F692:'Data Tables'!I1496, MATCH(1, (B692='Data Tables'!G692:G1496)*(J692='Data Tables'!F692:F1496)*(_xlfn.NUMBERVALUE(D692)&lt;=_xlfn.NUMBERVALUE('Data Tables'!I692:I1496)),0),3), "Error!"))</f>
        <v/>
      </c>
      <c r="G692" s="18" t="str" cm="1">
        <f t="array" ref="G692">IF(OR(B692="",C692="", E692=""),"",IFERROR(INDEX('Data Tables'!A692:D2140,MATCH(1,(B692='Data Tables'!B692:B2140)*(K692='Data Tables'!A692:A2140)*(_xlfn.NUMBERVALUE(E692)&lt;=_xlfn.NUMBERVALUE('Data Tables'!D692:D2140)),0),3),"Error!"))</f>
        <v/>
      </c>
      <c r="H692" s="18" t="str">
        <f>IF(OR(F692="Error!",G692="Error!"),"",IF(OR(B692="",C692="",D692="",E692=""),"",(F692+G692)/2))</f>
        <v/>
      </c>
      <c r="I692" s="14" t="str">
        <f>IF(H692="", "", IF(AND(H692&gt;=0.4, F692&gt;= 0.06,G692&gt;= 0.06), "Pass!", "Fail :("))</f>
        <v/>
      </c>
      <c r="J692" s="14" t="str">
        <f t="shared" si="20"/>
        <v/>
      </c>
      <c r="K692" s="14" t="str">
        <f t="shared" si="21"/>
        <v/>
      </c>
      <c r="L692" s="15" t="str">
        <f>IFERROR(IF(AND(H692&gt;=0.4,F692&gt;=0.06,G692&gt;=0.06),"",IF(AND(F692&lt;0.06, G692&gt;=0.06),"Does not meet minimum row standard",IF(AND(G692&lt;0.06, F692&gt;=0.06),"Does not meet minimum run standard",IF(AND(F692&lt;0.06, G692&lt;0.06), "Does not meet minimum standard", "Does not meet minimum average")))), "")</f>
        <v/>
      </c>
    </row>
    <row r="693" spans="6:12" x14ac:dyDescent="0.25">
      <c r="F693" s="18" t="str" cm="1">
        <f t="array" ref="F693">IF(OR(B693="", C693="", D693=""),"",IFERROR(INDEX('Data Tables'!F693:'Data Tables'!I1497, MATCH(1, (B693='Data Tables'!G693:G1497)*(J693='Data Tables'!F693:F1497)*(_xlfn.NUMBERVALUE(D693)&lt;=_xlfn.NUMBERVALUE('Data Tables'!I693:I1497)),0),3), "Error!"))</f>
        <v/>
      </c>
      <c r="G693" s="18" t="str" cm="1">
        <f t="array" ref="G693">IF(OR(B693="",C693="", E693=""),"",IFERROR(INDEX('Data Tables'!A693:D2141,MATCH(1,(B693='Data Tables'!B693:B2141)*(K693='Data Tables'!A693:A2141)*(_xlfn.NUMBERVALUE(E693)&lt;=_xlfn.NUMBERVALUE('Data Tables'!D693:D2141)),0),3),"Error!"))</f>
        <v/>
      </c>
      <c r="H693" s="18" t="str">
        <f>IF(OR(F693="Error!",G693="Error!"),"",IF(OR(B693="",C693="",D693="",E693=""),"",(F693+G693)/2))</f>
        <v/>
      </c>
      <c r="I693" s="14" t="str">
        <f>IF(H693="", "", IF(AND(H693&gt;=0.4, F693&gt;= 0.06,G693&gt;= 0.06), "Pass!", "Fail :("))</f>
        <v/>
      </c>
      <c r="J693" s="14" t="str">
        <f t="shared" si="20"/>
        <v/>
      </c>
      <c r="K693" s="14" t="str">
        <f t="shared" si="21"/>
        <v/>
      </c>
      <c r="L693" s="15" t="str">
        <f>IFERROR(IF(AND(H693&gt;=0.4,F693&gt;=0.06,G693&gt;=0.06),"",IF(AND(F693&lt;0.06, G693&gt;=0.06),"Does not meet minimum row standard",IF(AND(G693&lt;0.06, F693&gt;=0.06),"Does not meet minimum run standard",IF(AND(F693&lt;0.06, G693&lt;0.06), "Does not meet minimum standard", "Does not meet minimum average")))), "")</f>
        <v/>
      </c>
    </row>
    <row r="694" spans="6:12" x14ac:dyDescent="0.25">
      <c r="F694" s="18" t="str" cm="1">
        <f t="array" ref="F694">IF(OR(B694="", C694="", D694=""),"",IFERROR(INDEX('Data Tables'!F694:'Data Tables'!I1498, MATCH(1, (B694='Data Tables'!G694:G1498)*(J694='Data Tables'!F694:F1498)*(_xlfn.NUMBERVALUE(D694)&lt;=_xlfn.NUMBERVALUE('Data Tables'!I694:I1498)),0),3), "Error!"))</f>
        <v/>
      </c>
      <c r="G694" s="18" t="str" cm="1">
        <f t="array" ref="G694">IF(OR(B694="",C694="", E694=""),"",IFERROR(INDEX('Data Tables'!A694:D2142,MATCH(1,(B694='Data Tables'!B694:B2142)*(K694='Data Tables'!A694:A2142)*(_xlfn.NUMBERVALUE(E694)&lt;=_xlfn.NUMBERVALUE('Data Tables'!D694:D2142)),0),3),"Error!"))</f>
        <v/>
      </c>
      <c r="H694" s="18" t="str">
        <f>IF(OR(F694="Error!",G694="Error!"),"",IF(OR(B694="",C694="",D694="",E694=""),"",(F694+G694)/2))</f>
        <v/>
      </c>
      <c r="I694" s="14" t="str">
        <f>IF(H694="", "", IF(AND(H694&gt;=0.4, F694&gt;= 0.06,G694&gt;= 0.06), "Pass!", "Fail :("))</f>
        <v/>
      </c>
      <c r="J694" s="14" t="str">
        <f t="shared" si="20"/>
        <v/>
      </c>
      <c r="K694" s="14" t="str">
        <f t="shared" si="21"/>
        <v/>
      </c>
      <c r="L694" s="15" t="str">
        <f>IFERROR(IF(AND(H694&gt;=0.4,F694&gt;=0.06,G694&gt;=0.06),"",IF(AND(F694&lt;0.06, G694&gt;=0.06),"Does not meet minimum row standard",IF(AND(G694&lt;0.06, F694&gt;=0.06),"Does not meet minimum run standard",IF(AND(F694&lt;0.06, G694&lt;0.06), "Does not meet minimum standard", "Does not meet minimum average")))), "")</f>
        <v/>
      </c>
    </row>
    <row r="695" spans="6:12" x14ac:dyDescent="0.25">
      <c r="F695" s="18" t="str" cm="1">
        <f t="array" ref="F695">IF(OR(B695="", C695="", D695=""),"",IFERROR(INDEX('Data Tables'!F695:'Data Tables'!I1499, MATCH(1, (B695='Data Tables'!G695:G1499)*(J695='Data Tables'!F695:F1499)*(_xlfn.NUMBERVALUE(D695)&lt;=_xlfn.NUMBERVALUE('Data Tables'!I695:I1499)),0),3), "Error!"))</f>
        <v/>
      </c>
      <c r="G695" s="18" t="str" cm="1">
        <f t="array" ref="G695">IF(OR(B695="",C695="", E695=""),"",IFERROR(INDEX('Data Tables'!A695:D2143,MATCH(1,(B695='Data Tables'!B695:B2143)*(K695='Data Tables'!A695:A2143)*(_xlfn.NUMBERVALUE(E695)&lt;=_xlfn.NUMBERVALUE('Data Tables'!D695:D2143)),0),3),"Error!"))</f>
        <v/>
      </c>
      <c r="H695" s="18" t="str">
        <f>IF(OR(F695="Error!",G695="Error!"),"",IF(OR(B695="",C695="",D695="",E695=""),"",(F695+G695)/2))</f>
        <v/>
      </c>
      <c r="I695" s="14" t="str">
        <f>IF(H695="", "", IF(AND(H695&gt;=0.4, F695&gt;= 0.06,G695&gt;= 0.06), "Pass!", "Fail :("))</f>
        <v/>
      </c>
      <c r="J695" s="14" t="str">
        <f t="shared" si="20"/>
        <v/>
      </c>
      <c r="K695" s="14" t="str">
        <f t="shared" si="21"/>
        <v/>
      </c>
      <c r="L695" s="15" t="str">
        <f>IFERROR(IF(AND(H695&gt;=0.4,F695&gt;=0.06,G695&gt;=0.06),"",IF(AND(F695&lt;0.06, G695&gt;=0.06),"Does not meet minimum row standard",IF(AND(G695&lt;0.06, F695&gt;=0.06),"Does not meet minimum run standard",IF(AND(F695&lt;0.06, G695&lt;0.06), "Does not meet minimum standard", "Does not meet minimum average")))), "")</f>
        <v/>
      </c>
    </row>
    <row r="696" spans="6:12" x14ac:dyDescent="0.25">
      <c r="F696" s="18" t="str" cm="1">
        <f t="array" ref="F696">IF(OR(B696="", C696="", D696=""),"",IFERROR(INDEX('Data Tables'!F696:'Data Tables'!I1500, MATCH(1, (B696='Data Tables'!G696:G1500)*(J696='Data Tables'!F696:F1500)*(_xlfn.NUMBERVALUE(D696)&lt;=_xlfn.NUMBERVALUE('Data Tables'!I696:I1500)),0),3), "Error!"))</f>
        <v/>
      </c>
      <c r="G696" s="18" t="str" cm="1">
        <f t="array" ref="G696">IF(OR(B696="",C696="", E696=""),"",IFERROR(INDEX('Data Tables'!A696:D2144,MATCH(1,(B696='Data Tables'!B696:B2144)*(K696='Data Tables'!A696:A2144)*(_xlfn.NUMBERVALUE(E696)&lt;=_xlfn.NUMBERVALUE('Data Tables'!D696:D2144)),0),3),"Error!"))</f>
        <v/>
      </c>
      <c r="H696" s="18" t="str">
        <f>IF(OR(F696="Error!",G696="Error!"),"",IF(OR(B696="",C696="",D696="",E696=""),"",(F696+G696)/2))</f>
        <v/>
      </c>
      <c r="I696" s="14" t="str">
        <f>IF(H696="", "", IF(AND(H696&gt;=0.4, F696&gt;= 0.06,G696&gt;= 0.06), "Pass!", "Fail :("))</f>
        <v/>
      </c>
      <c r="J696" s="14" t="str">
        <f t="shared" si="20"/>
        <v/>
      </c>
      <c r="K696" s="14" t="str">
        <f t="shared" si="21"/>
        <v/>
      </c>
      <c r="L696" s="15" t="str">
        <f>IFERROR(IF(AND(H696&gt;=0.4,F696&gt;=0.06,G696&gt;=0.06),"",IF(AND(F696&lt;0.06, G696&gt;=0.06),"Does not meet minimum row standard",IF(AND(G696&lt;0.06, F696&gt;=0.06),"Does not meet minimum run standard",IF(AND(F696&lt;0.06, G696&lt;0.06), "Does not meet minimum standard", "Does not meet minimum average")))), "")</f>
        <v/>
      </c>
    </row>
    <row r="697" spans="6:12" x14ac:dyDescent="0.25">
      <c r="F697" s="18" t="str" cm="1">
        <f t="array" ref="F697">IF(OR(B697="", C697="", D697=""),"",IFERROR(INDEX('Data Tables'!F697:'Data Tables'!I1501, MATCH(1, (B697='Data Tables'!G697:G1501)*(J697='Data Tables'!F697:F1501)*(_xlfn.NUMBERVALUE(D697)&lt;=_xlfn.NUMBERVALUE('Data Tables'!I697:I1501)),0),3), "Error!"))</f>
        <v/>
      </c>
      <c r="G697" s="18" t="str" cm="1">
        <f t="array" ref="G697">IF(OR(B697="",C697="", E697=""),"",IFERROR(INDEX('Data Tables'!A697:D2145,MATCH(1,(B697='Data Tables'!B697:B2145)*(K697='Data Tables'!A697:A2145)*(_xlfn.NUMBERVALUE(E697)&lt;=_xlfn.NUMBERVALUE('Data Tables'!D697:D2145)),0),3),"Error!"))</f>
        <v/>
      </c>
      <c r="H697" s="18" t="str">
        <f>IF(OR(F697="Error!",G697="Error!"),"",IF(OR(B697="",C697="",D697="",E697=""),"",(F697+G697)/2))</f>
        <v/>
      </c>
      <c r="I697" s="14" t="str">
        <f>IF(H697="", "", IF(AND(H697&gt;=0.4, F697&gt;= 0.06,G697&gt;= 0.06), "Pass!", "Fail :("))</f>
        <v/>
      </c>
      <c r="J697" s="14" t="str">
        <f t="shared" si="20"/>
        <v/>
      </c>
      <c r="K697" s="14" t="str">
        <f t="shared" si="21"/>
        <v/>
      </c>
      <c r="L697" s="15" t="str">
        <f>IFERROR(IF(AND(H697&gt;=0.4,F697&gt;=0.06,G697&gt;=0.06),"",IF(AND(F697&lt;0.06, G697&gt;=0.06),"Does not meet minimum row standard",IF(AND(G697&lt;0.06, F697&gt;=0.06),"Does not meet minimum run standard",IF(AND(F697&lt;0.06, G697&lt;0.06), "Does not meet minimum standard", "Does not meet minimum average")))), "")</f>
        <v/>
      </c>
    </row>
    <row r="698" spans="6:12" x14ac:dyDescent="0.25">
      <c r="F698" s="18" t="str" cm="1">
        <f t="array" ref="F698">IF(OR(B698="", C698="", D698=""),"",IFERROR(INDEX('Data Tables'!F698:'Data Tables'!I1502, MATCH(1, (B698='Data Tables'!G698:G1502)*(J698='Data Tables'!F698:F1502)*(_xlfn.NUMBERVALUE(D698)&lt;=_xlfn.NUMBERVALUE('Data Tables'!I698:I1502)),0),3), "Error!"))</f>
        <v/>
      </c>
      <c r="G698" s="18" t="str" cm="1">
        <f t="array" ref="G698">IF(OR(B698="",C698="", E698=""),"",IFERROR(INDEX('Data Tables'!A698:D2146,MATCH(1,(B698='Data Tables'!B698:B2146)*(K698='Data Tables'!A698:A2146)*(_xlfn.NUMBERVALUE(E698)&lt;=_xlfn.NUMBERVALUE('Data Tables'!D698:D2146)),0),3),"Error!"))</f>
        <v/>
      </c>
      <c r="H698" s="18" t="str">
        <f>IF(OR(F698="Error!",G698="Error!"),"",IF(OR(B698="",C698="",D698="",E698=""),"",(F698+G698)/2))</f>
        <v/>
      </c>
      <c r="I698" s="14" t="str">
        <f>IF(H698="", "", IF(AND(H698&gt;=0.4, F698&gt;= 0.06,G698&gt;= 0.06), "Pass!", "Fail :("))</f>
        <v/>
      </c>
      <c r="J698" s="14" t="str">
        <f t="shared" si="20"/>
        <v/>
      </c>
      <c r="K698" s="14" t="str">
        <f t="shared" si="21"/>
        <v/>
      </c>
      <c r="L698" s="15" t="str">
        <f>IFERROR(IF(AND(H698&gt;=0.4,F698&gt;=0.06,G698&gt;=0.06),"",IF(AND(F698&lt;0.06, G698&gt;=0.06),"Does not meet minimum row standard",IF(AND(G698&lt;0.06, F698&gt;=0.06),"Does not meet minimum run standard",IF(AND(F698&lt;0.06, G698&lt;0.06), "Does not meet minimum standard", "Does not meet minimum average")))), "")</f>
        <v/>
      </c>
    </row>
    <row r="699" spans="6:12" x14ac:dyDescent="0.25">
      <c r="F699" s="18" t="str" cm="1">
        <f t="array" ref="F699">IF(OR(B699="", C699="", D699=""),"",IFERROR(INDEX('Data Tables'!F699:'Data Tables'!I1503, MATCH(1, (B699='Data Tables'!G699:G1503)*(J699='Data Tables'!F699:F1503)*(_xlfn.NUMBERVALUE(D699)&lt;=_xlfn.NUMBERVALUE('Data Tables'!I699:I1503)),0),3), "Error!"))</f>
        <v/>
      </c>
      <c r="G699" s="18" t="str" cm="1">
        <f t="array" ref="G699">IF(OR(B699="",C699="", E699=""),"",IFERROR(INDEX('Data Tables'!A699:D2147,MATCH(1,(B699='Data Tables'!B699:B2147)*(K699='Data Tables'!A699:A2147)*(_xlfn.NUMBERVALUE(E699)&lt;=_xlfn.NUMBERVALUE('Data Tables'!D699:D2147)),0),3),"Error!"))</f>
        <v/>
      </c>
      <c r="H699" s="18" t="str">
        <f>IF(OR(F699="Error!",G699="Error!"),"",IF(OR(B699="",C699="",D699="",E699=""),"",(F699+G699)/2))</f>
        <v/>
      </c>
      <c r="I699" s="14" t="str">
        <f>IF(H699="", "", IF(AND(H699&gt;=0.4, F699&gt;= 0.06,G699&gt;= 0.06), "Pass!", "Fail :("))</f>
        <v/>
      </c>
      <c r="J699" s="14" t="str">
        <f t="shared" si="20"/>
        <v/>
      </c>
      <c r="K699" s="14" t="str">
        <f t="shared" si="21"/>
        <v/>
      </c>
      <c r="L699" s="15" t="str">
        <f>IFERROR(IF(AND(H699&gt;=0.4,F699&gt;=0.06,G699&gt;=0.06),"",IF(AND(F699&lt;0.06, G699&gt;=0.06),"Does not meet minimum row standard",IF(AND(G699&lt;0.06, F699&gt;=0.06),"Does not meet minimum run standard",IF(AND(F699&lt;0.06, G699&lt;0.06), "Does not meet minimum standard", "Does not meet minimum average")))), "")</f>
        <v/>
      </c>
    </row>
    <row r="700" spans="6:12" x14ac:dyDescent="0.25">
      <c r="F700" s="18" t="str" cm="1">
        <f t="array" ref="F700">IF(OR(B700="", C700="", D700=""),"",IFERROR(INDEX('Data Tables'!F700:'Data Tables'!I1504, MATCH(1, (B700='Data Tables'!G700:G1504)*(J700='Data Tables'!F700:F1504)*(_xlfn.NUMBERVALUE(D700)&lt;=_xlfn.NUMBERVALUE('Data Tables'!I700:I1504)),0),3), "Error!"))</f>
        <v/>
      </c>
      <c r="G700" s="18" t="str" cm="1">
        <f t="array" ref="G700">IF(OR(B700="",C700="", E700=""),"",IFERROR(INDEX('Data Tables'!A700:D2148,MATCH(1,(B700='Data Tables'!B700:B2148)*(K700='Data Tables'!A700:A2148)*(_xlfn.NUMBERVALUE(E700)&lt;=_xlfn.NUMBERVALUE('Data Tables'!D700:D2148)),0),3),"Error!"))</f>
        <v/>
      </c>
      <c r="H700" s="18" t="str">
        <f>IF(OR(F700="Error!",G700="Error!"),"",IF(OR(B700="",C700="",D700="",E700=""),"",(F700+G700)/2))</f>
        <v/>
      </c>
      <c r="I700" s="14" t="str">
        <f>IF(H700="", "", IF(AND(H700&gt;=0.4, F700&gt;= 0.06,G700&gt;= 0.06), "Pass!", "Fail :("))</f>
        <v/>
      </c>
      <c r="J700" s="14" t="str">
        <f t="shared" si="20"/>
        <v/>
      </c>
      <c r="K700" s="14" t="str">
        <f t="shared" si="21"/>
        <v/>
      </c>
      <c r="L700" s="15" t="str">
        <f>IFERROR(IF(AND(H700&gt;=0.4,F700&gt;=0.06,G700&gt;=0.06),"",IF(AND(F700&lt;0.06, G700&gt;=0.06),"Does not meet minimum row standard",IF(AND(G700&lt;0.06, F700&gt;=0.06),"Does not meet minimum run standard",IF(AND(F700&lt;0.06, G700&lt;0.06), "Does not meet minimum standard", "Does not meet minimum average")))), "")</f>
        <v/>
      </c>
    </row>
    <row r="701" spans="6:12" x14ac:dyDescent="0.25">
      <c r="F701" s="18" t="str" cm="1">
        <f t="array" ref="F701">IF(OR(B701="", C701="", D701=""),"",IFERROR(INDEX('Data Tables'!F701:'Data Tables'!I1505, MATCH(1, (B701='Data Tables'!G701:G1505)*(J701='Data Tables'!F701:F1505)*(_xlfn.NUMBERVALUE(D701)&lt;=_xlfn.NUMBERVALUE('Data Tables'!I701:I1505)),0),3), "Error!"))</f>
        <v/>
      </c>
      <c r="G701" s="18" t="str" cm="1">
        <f t="array" ref="G701">IF(OR(B701="",C701="", E701=""),"",IFERROR(INDEX('Data Tables'!A701:D2149,MATCH(1,(B701='Data Tables'!B701:B2149)*(K701='Data Tables'!A701:A2149)*(_xlfn.NUMBERVALUE(E701)&lt;=_xlfn.NUMBERVALUE('Data Tables'!D701:D2149)),0),3),"Error!"))</f>
        <v/>
      </c>
      <c r="H701" s="18" t="str">
        <f>IF(OR(F701="Error!",G701="Error!"),"",IF(OR(B701="",C701="",D701="",E701=""),"",(F701+G701)/2))</f>
        <v/>
      </c>
      <c r="I701" s="14" t="str">
        <f>IF(H701="", "", IF(AND(H701&gt;=0.4, F701&gt;= 0.06,G701&gt;= 0.06), "Pass!", "Fail :("))</f>
        <v/>
      </c>
      <c r="J701" s="14" t="str">
        <f t="shared" si="20"/>
        <v/>
      </c>
      <c r="K701" s="14" t="str">
        <f t="shared" si="21"/>
        <v/>
      </c>
      <c r="L701" s="15" t="str">
        <f>IFERROR(IF(AND(H701&gt;=0.4,F701&gt;=0.06,G701&gt;=0.06),"",IF(AND(F701&lt;0.06, G701&gt;=0.06),"Does not meet minimum row standard",IF(AND(G701&lt;0.06, F701&gt;=0.06),"Does not meet minimum run standard",IF(AND(F701&lt;0.06, G701&lt;0.06), "Does not meet minimum standard", "Does not meet minimum average")))), "")</f>
        <v/>
      </c>
    </row>
    <row r="702" spans="6:12" x14ac:dyDescent="0.25">
      <c r="F702" s="18" t="str" cm="1">
        <f t="array" ref="F702">IF(OR(B702="", C702="", D702=""),"",IFERROR(INDEX('Data Tables'!F702:'Data Tables'!I1506, MATCH(1, (B702='Data Tables'!G702:G1506)*(J702='Data Tables'!F702:F1506)*(_xlfn.NUMBERVALUE(D702)&lt;=_xlfn.NUMBERVALUE('Data Tables'!I702:I1506)),0),3), "Error!"))</f>
        <v/>
      </c>
      <c r="G702" s="18" t="str" cm="1">
        <f t="array" ref="G702">IF(OR(B702="",C702="", E702=""),"",IFERROR(INDEX('Data Tables'!A702:D2150,MATCH(1,(B702='Data Tables'!B702:B2150)*(K702='Data Tables'!A702:A2150)*(_xlfn.NUMBERVALUE(E702)&lt;=_xlfn.NUMBERVALUE('Data Tables'!D702:D2150)),0),3),"Error!"))</f>
        <v/>
      </c>
      <c r="H702" s="18" t="str">
        <f>IF(OR(F702="Error!",G702="Error!"),"",IF(OR(B702="",C702="",D702="",E702=""),"",(F702+G702)/2))</f>
        <v/>
      </c>
      <c r="I702" s="14" t="str">
        <f>IF(H702="", "", IF(AND(H702&gt;=0.4, F702&gt;= 0.06,G702&gt;= 0.06), "Pass!", "Fail :("))</f>
        <v/>
      </c>
      <c r="J702" s="14" t="str">
        <f t="shared" si="20"/>
        <v/>
      </c>
      <c r="K702" s="14" t="str">
        <f t="shared" si="21"/>
        <v/>
      </c>
      <c r="L702" s="15" t="str">
        <f>IFERROR(IF(AND(H702&gt;=0.4,F702&gt;=0.06,G702&gt;=0.06),"",IF(AND(F702&lt;0.06, G702&gt;=0.06),"Does not meet minimum row standard",IF(AND(G702&lt;0.06, F702&gt;=0.06),"Does not meet minimum run standard",IF(AND(F702&lt;0.06, G702&lt;0.06), "Does not meet minimum standard", "Does not meet minimum average")))), "")</f>
        <v/>
      </c>
    </row>
    <row r="703" spans="6:12" x14ac:dyDescent="0.25">
      <c r="F703" s="18" t="str" cm="1">
        <f t="array" ref="F703">IF(OR(B703="", C703="", D703=""),"",IFERROR(INDEX('Data Tables'!F703:'Data Tables'!I1507, MATCH(1, (B703='Data Tables'!G703:G1507)*(J703='Data Tables'!F703:F1507)*(_xlfn.NUMBERVALUE(D703)&lt;=_xlfn.NUMBERVALUE('Data Tables'!I703:I1507)),0),3), "Error!"))</f>
        <v/>
      </c>
      <c r="G703" s="18" t="str" cm="1">
        <f t="array" ref="G703">IF(OR(B703="",C703="", E703=""),"",IFERROR(INDEX('Data Tables'!A703:D2151,MATCH(1,(B703='Data Tables'!B703:B2151)*(K703='Data Tables'!A703:A2151)*(_xlfn.NUMBERVALUE(E703)&lt;=_xlfn.NUMBERVALUE('Data Tables'!D703:D2151)),0),3),"Error!"))</f>
        <v/>
      </c>
      <c r="H703" s="18" t="str">
        <f>IF(OR(F703="Error!",G703="Error!"),"",IF(OR(B703="",C703="",D703="",E703=""),"",(F703+G703)/2))</f>
        <v/>
      </c>
      <c r="I703" s="14" t="str">
        <f>IF(H703="", "", IF(AND(H703&gt;=0.4, F703&gt;= 0.06,G703&gt;= 0.06), "Pass!", "Fail :("))</f>
        <v/>
      </c>
      <c r="J703" s="14" t="str">
        <f t="shared" si="20"/>
        <v/>
      </c>
      <c r="K703" s="14" t="str">
        <f t="shared" si="21"/>
        <v/>
      </c>
      <c r="L703" s="15" t="str">
        <f>IFERROR(IF(AND(H703&gt;=0.4,F703&gt;=0.06,G703&gt;=0.06),"",IF(AND(F703&lt;0.06, G703&gt;=0.06),"Does not meet minimum row standard",IF(AND(G703&lt;0.06, F703&gt;=0.06),"Does not meet minimum run standard",IF(AND(F703&lt;0.06, G703&lt;0.06), "Does not meet minimum standard", "Does not meet minimum average")))), "")</f>
        <v/>
      </c>
    </row>
    <row r="704" spans="6:12" x14ac:dyDescent="0.25">
      <c r="F704" s="18" t="str" cm="1">
        <f t="array" ref="F704">IF(OR(B704="", C704="", D704=""),"",IFERROR(INDEX('Data Tables'!F704:'Data Tables'!I1508, MATCH(1, (B704='Data Tables'!G704:G1508)*(J704='Data Tables'!F704:F1508)*(_xlfn.NUMBERVALUE(D704)&lt;=_xlfn.NUMBERVALUE('Data Tables'!I704:I1508)),0),3), "Error!"))</f>
        <v/>
      </c>
      <c r="G704" s="18" t="str" cm="1">
        <f t="array" ref="G704">IF(OR(B704="",C704="", E704=""),"",IFERROR(INDEX('Data Tables'!A704:D2152,MATCH(1,(B704='Data Tables'!B704:B2152)*(K704='Data Tables'!A704:A2152)*(_xlfn.NUMBERVALUE(E704)&lt;=_xlfn.NUMBERVALUE('Data Tables'!D704:D2152)),0),3),"Error!"))</f>
        <v/>
      </c>
      <c r="H704" s="18" t="str">
        <f>IF(OR(F704="Error!",G704="Error!"),"",IF(OR(B704="",C704="",D704="",E704=""),"",(F704+G704)/2))</f>
        <v/>
      </c>
      <c r="I704" s="14" t="str">
        <f>IF(H704="", "", IF(AND(H704&gt;=0.4, F704&gt;= 0.06,G704&gt;= 0.06), "Pass!", "Fail :("))</f>
        <v/>
      </c>
      <c r="J704" s="14" t="str">
        <f t="shared" si="20"/>
        <v/>
      </c>
      <c r="K704" s="14" t="str">
        <f t="shared" si="21"/>
        <v/>
      </c>
      <c r="L704" s="15" t="str">
        <f>IFERROR(IF(AND(H704&gt;=0.4,F704&gt;=0.06,G704&gt;=0.06),"",IF(AND(F704&lt;0.06, G704&gt;=0.06),"Does not meet minimum row standard",IF(AND(G704&lt;0.06, F704&gt;=0.06),"Does not meet minimum run standard",IF(AND(F704&lt;0.06, G704&lt;0.06), "Does not meet minimum standard", "Does not meet minimum average")))), "")</f>
        <v/>
      </c>
    </row>
    <row r="705" spans="6:12" x14ac:dyDescent="0.25">
      <c r="F705" s="18" t="str" cm="1">
        <f t="array" ref="F705">IF(OR(B705="", C705="", D705=""),"",IFERROR(INDEX('Data Tables'!F705:'Data Tables'!I1509, MATCH(1, (B705='Data Tables'!G705:G1509)*(J705='Data Tables'!F705:F1509)*(_xlfn.NUMBERVALUE(D705)&lt;=_xlfn.NUMBERVALUE('Data Tables'!I705:I1509)),0),3), "Error!"))</f>
        <v/>
      </c>
      <c r="G705" s="18" t="str" cm="1">
        <f t="array" ref="G705">IF(OR(B705="",C705="", E705=""),"",IFERROR(INDEX('Data Tables'!A705:D2153,MATCH(1,(B705='Data Tables'!B705:B2153)*(K705='Data Tables'!A705:A2153)*(_xlfn.NUMBERVALUE(E705)&lt;=_xlfn.NUMBERVALUE('Data Tables'!D705:D2153)),0),3),"Error!"))</f>
        <v/>
      </c>
      <c r="H705" s="18" t="str">
        <f>IF(OR(F705="Error!",G705="Error!"),"",IF(OR(B705="",C705="",D705="",E705=""),"",(F705+G705)/2))</f>
        <v/>
      </c>
      <c r="I705" s="14" t="str">
        <f>IF(H705="", "", IF(AND(H705&gt;=0.4, F705&gt;= 0.06,G705&gt;= 0.06), "Pass!", "Fail :("))</f>
        <v/>
      </c>
      <c r="J705" s="14" t="str">
        <f t="shared" si="20"/>
        <v/>
      </c>
      <c r="K705" s="14" t="str">
        <f t="shared" si="21"/>
        <v/>
      </c>
      <c r="L705" s="15" t="str">
        <f>IFERROR(IF(AND(H705&gt;=0.4,F705&gt;=0.06,G705&gt;=0.06),"",IF(AND(F705&lt;0.06, G705&gt;=0.06),"Does not meet minimum row standard",IF(AND(G705&lt;0.06, F705&gt;=0.06),"Does not meet minimum run standard",IF(AND(F705&lt;0.06, G705&lt;0.06), "Does not meet minimum standard", "Does not meet minimum average")))), "")</f>
        <v/>
      </c>
    </row>
    <row r="706" spans="6:12" x14ac:dyDescent="0.25">
      <c r="F706" s="18" t="str" cm="1">
        <f t="array" ref="F706">IF(OR(B706="", C706="", D706=""),"",IFERROR(INDEX('Data Tables'!F706:'Data Tables'!I1510, MATCH(1, (B706='Data Tables'!G706:G1510)*(J706='Data Tables'!F706:F1510)*(_xlfn.NUMBERVALUE(D706)&lt;=_xlfn.NUMBERVALUE('Data Tables'!I706:I1510)),0),3), "Error!"))</f>
        <v/>
      </c>
      <c r="G706" s="18" t="str" cm="1">
        <f t="array" ref="G706">IF(OR(B706="",C706="", E706=""),"",IFERROR(INDEX('Data Tables'!A706:D2154,MATCH(1,(B706='Data Tables'!B706:B2154)*(K706='Data Tables'!A706:A2154)*(_xlfn.NUMBERVALUE(E706)&lt;=_xlfn.NUMBERVALUE('Data Tables'!D706:D2154)),0),3),"Error!"))</f>
        <v/>
      </c>
      <c r="H706" s="18" t="str">
        <f>IF(OR(F706="Error!",G706="Error!"),"",IF(OR(B706="",C706="",D706="",E706=""),"",(F706+G706)/2))</f>
        <v/>
      </c>
      <c r="I706" s="14" t="str">
        <f>IF(H706="", "", IF(AND(H706&gt;=0.4, F706&gt;= 0.06,G706&gt;= 0.06), "Pass!", "Fail :("))</f>
        <v/>
      </c>
      <c r="J706" s="14" t="str">
        <f t="shared" si="20"/>
        <v/>
      </c>
      <c r="K706" s="14" t="str">
        <f t="shared" si="21"/>
        <v/>
      </c>
      <c r="L706" s="15" t="str">
        <f>IFERROR(IF(AND(H706&gt;=0.4,F706&gt;=0.06,G706&gt;=0.06),"",IF(AND(F706&lt;0.06, G706&gt;=0.06),"Does not meet minimum row standard",IF(AND(G706&lt;0.06, F706&gt;=0.06),"Does not meet minimum run standard",IF(AND(F706&lt;0.06, G706&lt;0.06), "Does not meet minimum standard", "Does not meet minimum average")))), "")</f>
        <v/>
      </c>
    </row>
    <row r="707" spans="6:12" x14ac:dyDescent="0.25">
      <c r="F707" s="18" t="str" cm="1">
        <f t="array" ref="F707">IF(OR(B707="", C707="", D707=""),"",IFERROR(INDEX('Data Tables'!F707:'Data Tables'!I1511, MATCH(1, (B707='Data Tables'!G707:G1511)*(J707='Data Tables'!F707:F1511)*(_xlfn.NUMBERVALUE(D707)&lt;=_xlfn.NUMBERVALUE('Data Tables'!I707:I1511)),0),3), "Error!"))</f>
        <v/>
      </c>
      <c r="G707" s="18" t="str" cm="1">
        <f t="array" ref="G707">IF(OR(B707="",C707="", E707=""),"",IFERROR(INDEX('Data Tables'!A707:D2155,MATCH(1,(B707='Data Tables'!B707:B2155)*(K707='Data Tables'!A707:A2155)*(_xlfn.NUMBERVALUE(E707)&lt;=_xlfn.NUMBERVALUE('Data Tables'!D707:D2155)),0),3),"Error!"))</f>
        <v/>
      </c>
      <c r="H707" s="18" t="str">
        <f>IF(OR(F707="Error!",G707="Error!"),"",IF(OR(B707="",C707="",D707="",E707=""),"",(F707+G707)/2))</f>
        <v/>
      </c>
      <c r="I707" s="14" t="str">
        <f>IF(H707="", "", IF(AND(H707&gt;=0.4, F707&gt;= 0.06,G707&gt;= 0.06), "Pass!", "Fail :("))</f>
        <v/>
      </c>
      <c r="J707" s="14" t="str">
        <f t="shared" ref="J707:J770" si="22">IF(C707="","",IF(C707&lt;=29,"20-29",IF(C707&lt;=39,"30-39",IF(C707&lt;=49,"40-49","50+"))))</f>
        <v/>
      </c>
      <c r="K707" s="14" t="str">
        <f t="shared" ref="K707:K770" si="23">IF(C707="", "",IF(C707&lt;=24,"20-24",IF(C707&lt;=29,"25-29",IF(C707&lt;=34,"30-34",IF(C707&lt;=39,"35-39",IF(C707&lt;=44,"40-44",IF(C707&lt;=49,"45-49","50+")))))))</f>
        <v/>
      </c>
      <c r="L707" s="15" t="str">
        <f>IFERROR(IF(AND(H707&gt;=0.4,F707&gt;=0.06,G707&gt;=0.06),"",IF(AND(F707&lt;0.06, G707&gt;=0.06),"Does not meet minimum row standard",IF(AND(G707&lt;0.06, F707&gt;=0.06),"Does not meet minimum run standard",IF(AND(F707&lt;0.06, G707&lt;0.06), "Does not meet minimum standard", "Does not meet minimum average")))), "")</f>
        <v/>
      </c>
    </row>
    <row r="708" spans="6:12" x14ac:dyDescent="0.25">
      <c r="F708" s="18" t="str" cm="1">
        <f t="array" ref="F708">IF(OR(B708="", C708="", D708=""),"",IFERROR(INDEX('Data Tables'!F708:'Data Tables'!I1512, MATCH(1, (B708='Data Tables'!G708:G1512)*(J708='Data Tables'!F708:F1512)*(_xlfn.NUMBERVALUE(D708)&lt;=_xlfn.NUMBERVALUE('Data Tables'!I708:I1512)),0),3), "Error!"))</f>
        <v/>
      </c>
      <c r="G708" s="18" t="str" cm="1">
        <f t="array" ref="G708">IF(OR(B708="",C708="", E708=""),"",IFERROR(INDEX('Data Tables'!A708:D2156,MATCH(1,(B708='Data Tables'!B708:B2156)*(K708='Data Tables'!A708:A2156)*(_xlfn.NUMBERVALUE(E708)&lt;=_xlfn.NUMBERVALUE('Data Tables'!D708:D2156)),0),3),"Error!"))</f>
        <v/>
      </c>
      <c r="H708" s="18" t="str">
        <f>IF(OR(F708="Error!",G708="Error!"),"",IF(OR(B708="",C708="",D708="",E708=""),"",(F708+G708)/2))</f>
        <v/>
      </c>
      <c r="I708" s="14" t="str">
        <f>IF(H708="", "", IF(AND(H708&gt;=0.4, F708&gt;= 0.06,G708&gt;= 0.06), "Pass!", "Fail :("))</f>
        <v/>
      </c>
      <c r="J708" s="14" t="str">
        <f t="shared" si="22"/>
        <v/>
      </c>
      <c r="K708" s="14" t="str">
        <f t="shared" si="23"/>
        <v/>
      </c>
      <c r="L708" s="15" t="str">
        <f>IFERROR(IF(AND(H708&gt;=0.4,F708&gt;=0.06,G708&gt;=0.06),"",IF(AND(F708&lt;0.06, G708&gt;=0.06),"Does not meet minimum row standard",IF(AND(G708&lt;0.06, F708&gt;=0.06),"Does not meet minimum run standard",IF(AND(F708&lt;0.06, G708&lt;0.06), "Does not meet minimum standard", "Does not meet minimum average")))), "")</f>
        <v/>
      </c>
    </row>
    <row r="709" spans="6:12" x14ac:dyDescent="0.25">
      <c r="F709" s="18" t="str" cm="1">
        <f t="array" ref="F709">IF(OR(B709="", C709="", D709=""),"",IFERROR(INDEX('Data Tables'!F709:'Data Tables'!I1513, MATCH(1, (B709='Data Tables'!G709:G1513)*(J709='Data Tables'!F709:F1513)*(_xlfn.NUMBERVALUE(D709)&lt;=_xlfn.NUMBERVALUE('Data Tables'!I709:I1513)),0),3), "Error!"))</f>
        <v/>
      </c>
      <c r="G709" s="18" t="str" cm="1">
        <f t="array" ref="G709">IF(OR(B709="",C709="", E709=""),"",IFERROR(INDEX('Data Tables'!A709:D2157,MATCH(1,(B709='Data Tables'!B709:B2157)*(K709='Data Tables'!A709:A2157)*(_xlfn.NUMBERVALUE(E709)&lt;=_xlfn.NUMBERVALUE('Data Tables'!D709:D2157)),0),3),"Error!"))</f>
        <v/>
      </c>
      <c r="H709" s="18" t="str">
        <f>IF(OR(F709="Error!",G709="Error!"),"",IF(OR(B709="",C709="",D709="",E709=""),"",(F709+G709)/2))</f>
        <v/>
      </c>
      <c r="I709" s="14" t="str">
        <f>IF(H709="", "", IF(AND(H709&gt;=0.4, F709&gt;= 0.06,G709&gt;= 0.06), "Pass!", "Fail :("))</f>
        <v/>
      </c>
      <c r="J709" s="14" t="str">
        <f t="shared" si="22"/>
        <v/>
      </c>
      <c r="K709" s="14" t="str">
        <f t="shared" si="23"/>
        <v/>
      </c>
      <c r="L709" s="15" t="str">
        <f>IFERROR(IF(AND(H709&gt;=0.4,F709&gt;=0.06,G709&gt;=0.06),"",IF(AND(F709&lt;0.06, G709&gt;=0.06),"Does not meet minimum row standard",IF(AND(G709&lt;0.06, F709&gt;=0.06),"Does not meet minimum run standard",IF(AND(F709&lt;0.06, G709&lt;0.06), "Does not meet minimum standard", "Does not meet minimum average")))), "")</f>
        <v/>
      </c>
    </row>
    <row r="710" spans="6:12" x14ac:dyDescent="0.25">
      <c r="F710" s="18" t="str" cm="1">
        <f t="array" ref="F710">IF(OR(B710="", C710="", D710=""),"",IFERROR(INDEX('Data Tables'!F710:'Data Tables'!I1514, MATCH(1, (B710='Data Tables'!G710:G1514)*(J710='Data Tables'!F710:F1514)*(_xlfn.NUMBERVALUE(D710)&lt;=_xlfn.NUMBERVALUE('Data Tables'!I710:I1514)),0),3), "Error!"))</f>
        <v/>
      </c>
      <c r="G710" s="18" t="str" cm="1">
        <f t="array" ref="G710">IF(OR(B710="",C710="", E710=""),"",IFERROR(INDEX('Data Tables'!A710:D2158,MATCH(1,(B710='Data Tables'!B710:B2158)*(K710='Data Tables'!A710:A2158)*(_xlfn.NUMBERVALUE(E710)&lt;=_xlfn.NUMBERVALUE('Data Tables'!D710:D2158)),0),3),"Error!"))</f>
        <v/>
      </c>
      <c r="H710" s="18" t="str">
        <f>IF(OR(F710="Error!",G710="Error!"),"",IF(OR(B710="",C710="",D710="",E710=""),"",(F710+G710)/2))</f>
        <v/>
      </c>
      <c r="I710" s="14" t="str">
        <f>IF(H710="", "", IF(AND(H710&gt;=0.4, F710&gt;= 0.06,G710&gt;= 0.06), "Pass!", "Fail :("))</f>
        <v/>
      </c>
      <c r="J710" s="14" t="str">
        <f t="shared" si="22"/>
        <v/>
      </c>
      <c r="K710" s="14" t="str">
        <f t="shared" si="23"/>
        <v/>
      </c>
      <c r="L710" s="15" t="str">
        <f>IFERROR(IF(AND(H710&gt;=0.4,F710&gt;=0.06,G710&gt;=0.06),"",IF(AND(F710&lt;0.06, G710&gt;=0.06),"Does not meet minimum row standard",IF(AND(G710&lt;0.06, F710&gt;=0.06),"Does not meet minimum run standard",IF(AND(F710&lt;0.06, G710&lt;0.06), "Does not meet minimum standard", "Does not meet minimum average")))), "")</f>
        <v/>
      </c>
    </row>
    <row r="711" spans="6:12" x14ac:dyDescent="0.25">
      <c r="F711" s="18" t="str" cm="1">
        <f t="array" ref="F711">IF(OR(B711="", C711="", D711=""),"",IFERROR(INDEX('Data Tables'!F711:'Data Tables'!I1515, MATCH(1, (B711='Data Tables'!G711:G1515)*(J711='Data Tables'!F711:F1515)*(_xlfn.NUMBERVALUE(D711)&lt;=_xlfn.NUMBERVALUE('Data Tables'!I711:I1515)),0),3), "Error!"))</f>
        <v/>
      </c>
      <c r="G711" s="18" t="str" cm="1">
        <f t="array" ref="G711">IF(OR(B711="",C711="", E711=""),"",IFERROR(INDEX('Data Tables'!A711:D2159,MATCH(1,(B711='Data Tables'!B711:B2159)*(K711='Data Tables'!A711:A2159)*(_xlfn.NUMBERVALUE(E711)&lt;=_xlfn.NUMBERVALUE('Data Tables'!D711:D2159)),0),3),"Error!"))</f>
        <v/>
      </c>
      <c r="H711" s="18" t="str">
        <f>IF(OR(F711="Error!",G711="Error!"),"",IF(OR(B711="",C711="",D711="",E711=""),"",(F711+G711)/2))</f>
        <v/>
      </c>
      <c r="I711" s="14" t="str">
        <f>IF(H711="", "", IF(AND(H711&gt;=0.4, F711&gt;= 0.06,G711&gt;= 0.06), "Pass!", "Fail :("))</f>
        <v/>
      </c>
      <c r="J711" s="14" t="str">
        <f t="shared" si="22"/>
        <v/>
      </c>
      <c r="K711" s="14" t="str">
        <f t="shared" si="23"/>
        <v/>
      </c>
      <c r="L711" s="15" t="str">
        <f>IFERROR(IF(AND(H711&gt;=0.4,F711&gt;=0.06,G711&gt;=0.06),"",IF(AND(F711&lt;0.06, G711&gt;=0.06),"Does not meet minimum row standard",IF(AND(G711&lt;0.06, F711&gt;=0.06),"Does not meet minimum run standard",IF(AND(F711&lt;0.06, G711&lt;0.06), "Does not meet minimum standard", "Does not meet minimum average")))), "")</f>
        <v/>
      </c>
    </row>
    <row r="712" spans="6:12" x14ac:dyDescent="0.25">
      <c r="F712" s="18" t="str" cm="1">
        <f t="array" ref="F712">IF(OR(B712="", C712="", D712=""),"",IFERROR(INDEX('Data Tables'!F712:'Data Tables'!I1516, MATCH(1, (B712='Data Tables'!G712:G1516)*(J712='Data Tables'!F712:F1516)*(_xlfn.NUMBERVALUE(D712)&lt;=_xlfn.NUMBERVALUE('Data Tables'!I712:I1516)),0),3), "Error!"))</f>
        <v/>
      </c>
      <c r="G712" s="18" t="str" cm="1">
        <f t="array" ref="G712">IF(OR(B712="",C712="", E712=""),"",IFERROR(INDEX('Data Tables'!A712:D2160,MATCH(1,(B712='Data Tables'!B712:B2160)*(K712='Data Tables'!A712:A2160)*(_xlfn.NUMBERVALUE(E712)&lt;=_xlfn.NUMBERVALUE('Data Tables'!D712:D2160)),0),3),"Error!"))</f>
        <v/>
      </c>
      <c r="H712" s="18" t="str">
        <f>IF(OR(F712="Error!",G712="Error!"),"",IF(OR(B712="",C712="",D712="",E712=""),"",(F712+G712)/2))</f>
        <v/>
      </c>
      <c r="I712" s="14" t="str">
        <f>IF(H712="", "", IF(AND(H712&gt;=0.4, F712&gt;= 0.06,G712&gt;= 0.06), "Pass!", "Fail :("))</f>
        <v/>
      </c>
      <c r="J712" s="14" t="str">
        <f t="shared" si="22"/>
        <v/>
      </c>
      <c r="K712" s="14" t="str">
        <f t="shared" si="23"/>
        <v/>
      </c>
      <c r="L712" s="15" t="str">
        <f>IFERROR(IF(AND(H712&gt;=0.4,F712&gt;=0.06,G712&gt;=0.06),"",IF(AND(F712&lt;0.06, G712&gt;=0.06),"Does not meet minimum row standard",IF(AND(G712&lt;0.06, F712&gt;=0.06),"Does not meet minimum run standard",IF(AND(F712&lt;0.06, G712&lt;0.06), "Does not meet minimum standard", "Does not meet minimum average")))), "")</f>
        <v/>
      </c>
    </row>
    <row r="713" spans="6:12" x14ac:dyDescent="0.25">
      <c r="F713" s="18" t="str" cm="1">
        <f t="array" ref="F713">IF(OR(B713="", C713="", D713=""),"",IFERROR(INDEX('Data Tables'!F713:'Data Tables'!I1517, MATCH(1, (B713='Data Tables'!G713:G1517)*(J713='Data Tables'!F713:F1517)*(_xlfn.NUMBERVALUE(D713)&lt;=_xlfn.NUMBERVALUE('Data Tables'!I713:I1517)),0),3), "Error!"))</f>
        <v/>
      </c>
      <c r="G713" s="18" t="str" cm="1">
        <f t="array" ref="G713">IF(OR(B713="",C713="", E713=""),"",IFERROR(INDEX('Data Tables'!A713:D2161,MATCH(1,(B713='Data Tables'!B713:B2161)*(K713='Data Tables'!A713:A2161)*(_xlfn.NUMBERVALUE(E713)&lt;=_xlfn.NUMBERVALUE('Data Tables'!D713:D2161)),0),3),"Error!"))</f>
        <v/>
      </c>
      <c r="H713" s="18" t="str">
        <f>IF(OR(F713="Error!",G713="Error!"),"",IF(OR(B713="",C713="",D713="",E713=""),"",(F713+G713)/2))</f>
        <v/>
      </c>
      <c r="I713" s="14" t="str">
        <f>IF(H713="", "", IF(AND(H713&gt;=0.4, F713&gt;= 0.06,G713&gt;= 0.06), "Pass!", "Fail :("))</f>
        <v/>
      </c>
      <c r="J713" s="14" t="str">
        <f t="shared" si="22"/>
        <v/>
      </c>
      <c r="K713" s="14" t="str">
        <f t="shared" si="23"/>
        <v/>
      </c>
      <c r="L713" s="15" t="str">
        <f>IFERROR(IF(AND(H713&gt;=0.4,F713&gt;=0.06,G713&gt;=0.06),"",IF(AND(F713&lt;0.06, G713&gt;=0.06),"Does not meet minimum row standard",IF(AND(G713&lt;0.06, F713&gt;=0.06),"Does not meet minimum run standard",IF(AND(F713&lt;0.06, G713&lt;0.06), "Does not meet minimum standard", "Does not meet minimum average")))), "")</f>
        <v/>
      </c>
    </row>
    <row r="714" spans="6:12" x14ac:dyDescent="0.25">
      <c r="F714" s="18" t="str" cm="1">
        <f t="array" ref="F714">IF(OR(B714="", C714="", D714=""),"",IFERROR(INDEX('Data Tables'!F714:'Data Tables'!I1518, MATCH(1, (B714='Data Tables'!G714:G1518)*(J714='Data Tables'!F714:F1518)*(_xlfn.NUMBERVALUE(D714)&lt;=_xlfn.NUMBERVALUE('Data Tables'!I714:I1518)),0),3), "Error!"))</f>
        <v/>
      </c>
      <c r="G714" s="18" t="str" cm="1">
        <f t="array" ref="G714">IF(OR(B714="",C714="", E714=""),"",IFERROR(INDEX('Data Tables'!A714:D2162,MATCH(1,(B714='Data Tables'!B714:B2162)*(K714='Data Tables'!A714:A2162)*(_xlfn.NUMBERVALUE(E714)&lt;=_xlfn.NUMBERVALUE('Data Tables'!D714:D2162)),0),3),"Error!"))</f>
        <v/>
      </c>
      <c r="H714" s="18" t="str">
        <f>IF(OR(F714="Error!",G714="Error!"),"",IF(OR(B714="",C714="",D714="",E714=""),"",(F714+G714)/2))</f>
        <v/>
      </c>
      <c r="I714" s="14" t="str">
        <f>IF(H714="", "", IF(AND(H714&gt;=0.4, F714&gt;= 0.06,G714&gt;= 0.06), "Pass!", "Fail :("))</f>
        <v/>
      </c>
      <c r="J714" s="14" t="str">
        <f t="shared" si="22"/>
        <v/>
      </c>
      <c r="K714" s="14" t="str">
        <f t="shared" si="23"/>
        <v/>
      </c>
      <c r="L714" s="15" t="str">
        <f>IFERROR(IF(AND(H714&gt;=0.4,F714&gt;=0.06,G714&gt;=0.06),"",IF(AND(F714&lt;0.06, G714&gt;=0.06),"Does not meet minimum row standard",IF(AND(G714&lt;0.06, F714&gt;=0.06),"Does not meet minimum run standard",IF(AND(F714&lt;0.06, G714&lt;0.06), "Does not meet minimum standard", "Does not meet minimum average")))), "")</f>
        <v/>
      </c>
    </row>
    <row r="715" spans="6:12" x14ac:dyDescent="0.25">
      <c r="F715" s="18" t="str" cm="1">
        <f t="array" ref="F715">IF(OR(B715="", C715="", D715=""),"",IFERROR(INDEX('Data Tables'!F715:'Data Tables'!I1519, MATCH(1, (B715='Data Tables'!G715:G1519)*(J715='Data Tables'!F715:F1519)*(_xlfn.NUMBERVALUE(D715)&lt;=_xlfn.NUMBERVALUE('Data Tables'!I715:I1519)),0),3), "Error!"))</f>
        <v/>
      </c>
      <c r="G715" s="18" t="str" cm="1">
        <f t="array" ref="G715">IF(OR(B715="",C715="", E715=""),"",IFERROR(INDEX('Data Tables'!A715:D2163,MATCH(1,(B715='Data Tables'!B715:B2163)*(K715='Data Tables'!A715:A2163)*(_xlfn.NUMBERVALUE(E715)&lt;=_xlfn.NUMBERVALUE('Data Tables'!D715:D2163)),0),3),"Error!"))</f>
        <v/>
      </c>
      <c r="H715" s="18" t="str">
        <f>IF(OR(F715="Error!",G715="Error!"),"",IF(OR(B715="",C715="",D715="",E715=""),"",(F715+G715)/2))</f>
        <v/>
      </c>
      <c r="I715" s="14" t="str">
        <f>IF(H715="", "", IF(AND(H715&gt;=0.4, F715&gt;= 0.06,G715&gt;= 0.06), "Pass!", "Fail :("))</f>
        <v/>
      </c>
      <c r="J715" s="14" t="str">
        <f t="shared" si="22"/>
        <v/>
      </c>
      <c r="K715" s="14" t="str">
        <f t="shared" si="23"/>
        <v/>
      </c>
      <c r="L715" s="15" t="str">
        <f>IFERROR(IF(AND(H715&gt;=0.4,F715&gt;=0.06,G715&gt;=0.06),"",IF(AND(F715&lt;0.06, G715&gt;=0.06),"Does not meet minimum row standard",IF(AND(G715&lt;0.06, F715&gt;=0.06),"Does not meet minimum run standard",IF(AND(F715&lt;0.06, G715&lt;0.06), "Does not meet minimum standard", "Does not meet minimum average")))), "")</f>
        <v/>
      </c>
    </row>
    <row r="716" spans="6:12" x14ac:dyDescent="0.25">
      <c r="F716" s="18" t="str" cm="1">
        <f t="array" ref="F716">IF(OR(B716="", C716="", D716=""),"",IFERROR(INDEX('Data Tables'!F716:'Data Tables'!I1520, MATCH(1, (B716='Data Tables'!G716:G1520)*(J716='Data Tables'!F716:F1520)*(_xlfn.NUMBERVALUE(D716)&lt;=_xlfn.NUMBERVALUE('Data Tables'!I716:I1520)),0),3), "Error!"))</f>
        <v/>
      </c>
      <c r="G716" s="18" t="str" cm="1">
        <f t="array" ref="G716">IF(OR(B716="",C716="", E716=""),"",IFERROR(INDEX('Data Tables'!A716:D2164,MATCH(1,(B716='Data Tables'!B716:B2164)*(K716='Data Tables'!A716:A2164)*(_xlfn.NUMBERVALUE(E716)&lt;=_xlfn.NUMBERVALUE('Data Tables'!D716:D2164)),0),3),"Error!"))</f>
        <v/>
      </c>
      <c r="H716" s="18" t="str">
        <f>IF(OR(F716="Error!",G716="Error!"),"",IF(OR(B716="",C716="",D716="",E716=""),"",(F716+G716)/2))</f>
        <v/>
      </c>
      <c r="I716" s="14" t="str">
        <f>IF(H716="", "", IF(AND(H716&gt;=0.4, F716&gt;= 0.06,G716&gt;= 0.06), "Pass!", "Fail :("))</f>
        <v/>
      </c>
      <c r="J716" s="14" t="str">
        <f t="shared" si="22"/>
        <v/>
      </c>
      <c r="K716" s="14" t="str">
        <f t="shared" si="23"/>
        <v/>
      </c>
      <c r="L716" s="15" t="str">
        <f>IFERROR(IF(AND(H716&gt;=0.4,F716&gt;=0.06,G716&gt;=0.06),"",IF(AND(F716&lt;0.06, G716&gt;=0.06),"Does not meet minimum row standard",IF(AND(G716&lt;0.06, F716&gt;=0.06),"Does not meet minimum run standard",IF(AND(F716&lt;0.06, G716&lt;0.06), "Does not meet minimum standard", "Does not meet minimum average")))), "")</f>
        <v/>
      </c>
    </row>
    <row r="717" spans="6:12" x14ac:dyDescent="0.25">
      <c r="F717" s="18" t="str" cm="1">
        <f t="array" ref="F717">IF(OR(B717="", C717="", D717=""),"",IFERROR(INDEX('Data Tables'!F717:'Data Tables'!I1521, MATCH(1, (B717='Data Tables'!G717:G1521)*(J717='Data Tables'!F717:F1521)*(_xlfn.NUMBERVALUE(D717)&lt;=_xlfn.NUMBERVALUE('Data Tables'!I717:I1521)),0),3), "Error!"))</f>
        <v/>
      </c>
      <c r="G717" s="18" t="str" cm="1">
        <f t="array" ref="G717">IF(OR(B717="",C717="", E717=""),"",IFERROR(INDEX('Data Tables'!A717:D2165,MATCH(1,(B717='Data Tables'!B717:B2165)*(K717='Data Tables'!A717:A2165)*(_xlfn.NUMBERVALUE(E717)&lt;=_xlfn.NUMBERVALUE('Data Tables'!D717:D2165)),0),3),"Error!"))</f>
        <v/>
      </c>
      <c r="H717" s="18" t="str">
        <f>IF(OR(F717="Error!",G717="Error!"),"",IF(OR(B717="",C717="",D717="",E717=""),"",(F717+G717)/2))</f>
        <v/>
      </c>
      <c r="I717" s="14" t="str">
        <f>IF(H717="", "", IF(AND(H717&gt;=0.4, F717&gt;= 0.06,G717&gt;= 0.06), "Pass!", "Fail :("))</f>
        <v/>
      </c>
      <c r="J717" s="14" t="str">
        <f t="shared" si="22"/>
        <v/>
      </c>
      <c r="K717" s="14" t="str">
        <f t="shared" si="23"/>
        <v/>
      </c>
      <c r="L717" s="15" t="str">
        <f>IFERROR(IF(AND(H717&gt;=0.4,F717&gt;=0.06,G717&gt;=0.06),"",IF(AND(F717&lt;0.06, G717&gt;=0.06),"Does not meet minimum row standard",IF(AND(G717&lt;0.06, F717&gt;=0.06),"Does not meet minimum run standard",IF(AND(F717&lt;0.06, G717&lt;0.06), "Does not meet minimum standard", "Does not meet minimum average")))), "")</f>
        <v/>
      </c>
    </row>
    <row r="718" spans="6:12" x14ac:dyDescent="0.25">
      <c r="F718" s="18" t="str" cm="1">
        <f t="array" ref="F718">IF(OR(B718="", C718="", D718=""),"",IFERROR(INDEX('Data Tables'!F718:'Data Tables'!I1522, MATCH(1, (B718='Data Tables'!G718:G1522)*(J718='Data Tables'!F718:F1522)*(_xlfn.NUMBERVALUE(D718)&lt;=_xlfn.NUMBERVALUE('Data Tables'!I718:I1522)),0),3), "Error!"))</f>
        <v/>
      </c>
      <c r="G718" s="18" t="str" cm="1">
        <f t="array" ref="G718">IF(OR(B718="",C718="", E718=""),"",IFERROR(INDEX('Data Tables'!A718:D2166,MATCH(1,(B718='Data Tables'!B718:B2166)*(K718='Data Tables'!A718:A2166)*(_xlfn.NUMBERVALUE(E718)&lt;=_xlfn.NUMBERVALUE('Data Tables'!D718:D2166)),0),3),"Error!"))</f>
        <v/>
      </c>
      <c r="H718" s="18" t="str">
        <f>IF(OR(F718="Error!",G718="Error!"),"",IF(OR(B718="",C718="",D718="",E718=""),"",(F718+G718)/2))</f>
        <v/>
      </c>
      <c r="I718" s="14" t="str">
        <f>IF(H718="", "", IF(AND(H718&gt;=0.4, F718&gt;= 0.06,G718&gt;= 0.06), "Pass!", "Fail :("))</f>
        <v/>
      </c>
      <c r="J718" s="14" t="str">
        <f t="shared" si="22"/>
        <v/>
      </c>
      <c r="K718" s="14" t="str">
        <f t="shared" si="23"/>
        <v/>
      </c>
      <c r="L718" s="15" t="str">
        <f>IFERROR(IF(AND(H718&gt;=0.4,F718&gt;=0.06,G718&gt;=0.06),"",IF(AND(F718&lt;0.06, G718&gt;=0.06),"Does not meet minimum row standard",IF(AND(G718&lt;0.06, F718&gt;=0.06),"Does not meet minimum run standard",IF(AND(F718&lt;0.06, G718&lt;0.06), "Does not meet minimum standard", "Does not meet minimum average")))), "")</f>
        <v/>
      </c>
    </row>
    <row r="719" spans="6:12" x14ac:dyDescent="0.25">
      <c r="F719" s="18" t="str" cm="1">
        <f t="array" ref="F719">IF(OR(B719="", C719="", D719=""),"",IFERROR(INDEX('Data Tables'!F719:'Data Tables'!I1523, MATCH(1, (B719='Data Tables'!G719:G1523)*(J719='Data Tables'!F719:F1523)*(_xlfn.NUMBERVALUE(D719)&lt;=_xlfn.NUMBERVALUE('Data Tables'!I719:I1523)),0),3), "Error!"))</f>
        <v/>
      </c>
      <c r="G719" s="18" t="str" cm="1">
        <f t="array" ref="G719">IF(OR(B719="",C719="", E719=""),"",IFERROR(INDEX('Data Tables'!A719:D2167,MATCH(1,(B719='Data Tables'!B719:B2167)*(K719='Data Tables'!A719:A2167)*(_xlfn.NUMBERVALUE(E719)&lt;=_xlfn.NUMBERVALUE('Data Tables'!D719:D2167)),0),3),"Error!"))</f>
        <v/>
      </c>
      <c r="H719" s="18" t="str">
        <f>IF(OR(F719="Error!",G719="Error!"),"",IF(OR(B719="",C719="",D719="",E719=""),"",(F719+G719)/2))</f>
        <v/>
      </c>
      <c r="I719" s="14" t="str">
        <f>IF(H719="", "", IF(AND(H719&gt;=0.4, F719&gt;= 0.06,G719&gt;= 0.06), "Pass!", "Fail :("))</f>
        <v/>
      </c>
      <c r="J719" s="14" t="str">
        <f t="shared" si="22"/>
        <v/>
      </c>
      <c r="K719" s="14" t="str">
        <f t="shared" si="23"/>
        <v/>
      </c>
      <c r="L719" s="15" t="str">
        <f>IFERROR(IF(AND(H719&gt;=0.4,F719&gt;=0.06,G719&gt;=0.06),"",IF(AND(F719&lt;0.06, G719&gt;=0.06),"Does not meet minimum row standard",IF(AND(G719&lt;0.06, F719&gt;=0.06),"Does not meet minimum run standard",IF(AND(F719&lt;0.06, G719&lt;0.06), "Does not meet minimum standard", "Does not meet minimum average")))), "")</f>
        <v/>
      </c>
    </row>
    <row r="720" spans="6:12" x14ac:dyDescent="0.25">
      <c r="F720" s="18" t="str" cm="1">
        <f t="array" ref="F720">IF(OR(B720="", C720="", D720=""),"",IFERROR(INDEX('Data Tables'!F720:'Data Tables'!I1524, MATCH(1, (B720='Data Tables'!G720:G1524)*(J720='Data Tables'!F720:F1524)*(_xlfn.NUMBERVALUE(D720)&lt;=_xlfn.NUMBERVALUE('Data Tables'!I720:I1524)),0),3), "Error!"))</f>
        <v/>
      </c>
      <c r="G720" s="18" t="str" cm="1">
        <f t="array" ref="G720">IF(OR(B720="",C720="", E720=""),"",IFERROR(INDEX('Data Tables'!A720:D2168,MATCH(1,(B720='Data Tables'!B720:B2168)*(K720='Data Tables'!A720:A2168)*(_xlfn.NUMBERVALUE(E720)&lt;=_xlfn.NUMBERVALUE('Data Tables'!D720:D2168)),0),3),"Error!"))</f>
        <v/>
      </c>
      <c r="H720" s="18" t="str">
        <f>IF(OR(F720="Error!",G720="Error!"),"",IF(OR(B720="",C720="",D720="",E720=""),"",(F720+G720)/2))</f>
        <v/>
      </c>
      <c r="I720" s="14" t="str">
        <f>IF(H720="", "", IF(AND(H720&gt;=0.4, F720&gt;= 0.06,G720&gt;= 0.06), "Pass!", "Fail :("))</f>
        <v/>
      </c>
      <c r="J720" s="14" t="str">
        <f t="shared" si="22"/>
        <v/>
      </c>
      <c r="K720" s="14" t="str">
        <f t="shared" si="23"/>
        <v/>
      </c>
      <c r="L720" s="15" t="str">
        <f>IFERROR(IF(AND(H720&gt;=0.4,F720&gt;=0.06,G720&gt;=0.06),"",IF(AND(F720&lt;0.06, G720&gt;=0.06),"Does not meet minimum row standard",IF(AND(G720&lt;0.06, F720&gt;=0.06),"Does not meet minimum run standard",IF(AND(F720&lt;0.06, G720&lt;0.06), "Does not meet minimum standard", "Does not meet minimum average")))), "")</f>
        <v/>
      </c>
    </row>
    <row r="721" spans="6:12" x14ac:dyDescent="0.25">
      <c r="F721" s="18" t="str" cm="1">
        <f t="array" ref="F721">IF(OR(B721="", C721="", D721=""),"",IFERROR(INDEX('Data Tables'!F721:'Data Tables'!I1525, MATCH(1, (B721='Data Tables'!G721:G1525)*(J721='Data Tables'!F721:F1525)*(_xlfn.NUMBERVALUE(D721)&lt;=_xlfn.NUMBERVALUE('Data Tables'!I721:I1525)),0),3), "Error!"))</f>
        <v/>
      </c>
      <c r="G721" s="18" t="str" cm="1">
        <f t="array" ref="G721">IF(OR(B721="",C721="", E721=""),"",IFERROR(INDEX('Data Tables'!A721:D2169,MATCH(1,(B721='Data Tables'!B721:B2169)*(K721='Data Tables'!A721:A2169)*(_xlfn.NUMBERVALUE(E721)&lt;=_xlfn.NUMBERVALUE('Data Tables'!D721:D2169)),0),3),"Error!"))</f>
        <v/>
      </c>
      <c r="H721" s="18" t="str">
        <f>IF(OR(F721="Error!",G721="Error!"),"",IF(OR(B721="",C721="",D721="",E721=""),"",(F721+G721)/2))</f>
        <v/>
      </c>
      <c r="I721" s="14" t="str">
        <f>IF(H721="", "", IF(AND(H721&gt;=0.4, F721&gt;= 0.06,G721&gt;= 0.06), "Pass!", "Fail :("))</f>
        <v/>
      </c>
      <c r="J721" s="14" t="str">
        <f t="shared" si="22"/>
        <v/>
      </c>
      <c r="K721" s="14" t="str">
        <f t="shared" si="23"/>
        <v/>
      </c>
      <c r="L721" s="15" t="str">
        <f>IFERROR(IF(AND(H721&gt;=0.4,F721&gt;=0.06,G721&gt;=0.06),"",IF(AND(F721&lt;0.06, G721&gt;=0.06),"Does not meet minimum row standard",IF(AND(G721&lt;0.06, F721&gt;=0.06),"Does not meet minimum run standard",IF(AND(F721&lt;0.06, G721&lt;0.06), "Does not meet minimum standard", "Does not meet minimum average")))), "")</f>
        <v/>
      </c>
    </row>
    <row r="722" spans="6:12" x14ac:dyDescent="0.25">
      <c r="F722" s="18" t="str" cm="1">
        <f t="array" ref="F722">IF(OR(B722="", C722="", D722=""),"",IFERROR(INDEX('Data Tables'!F722:'Data Tables'!I1526, MATCH(1, (B722='Data Tables'!G722:G1526)*(J722='Data Tables'!F722:F1526)*(_xlfn.NUMBERVALUE(D722)&lt;=_xlfn.NUMBERVALUE('Data Tables'!I722:I1526)),0),3), "Error!"))</f>
        <v/>
      </c>
      <c r="G722" s="18" t="str" cm="1">
        <f t="array" ref="G722">IF(OR(B722="",C722="", E722=""),"",IFERROR(INDEX('Data Tables'!A722:D2170,MATCH(1,(B722='Data Tables'!B722:B2170)*(K722='Data Tables'!A722:A2170)*(_xlfn.NUMBERVALUE(E722)&lt;=_xlfn.NUMBERVALUE('Data Tables'!D722:D2170)),0),3),"Error!"))</f>
        <v/>
      </c>
      <c r="H722" s="18" t="str">
        <f>IF(OR(F722="Error!",G722="Error!"),"",IF(OR(B722="",C722="",D722="",E722=""),"",(F722+G722)/2))</f>
        <v/>
      </c>
      <c r="I722" s="14" t="str">
        <f>IF(H722="", "", IF(AND(H722&gt;=0.4, F722&gt;= 0.06,G722&gt;= 0.06), "Pass!", "Fail :("))</f>
        <v/>
      </c>
      <c r="J722" s="14" t="str">
        <f t="shared" si="22"/>
        <v/>
      </c>
      <c r="K722" s="14" t="str">
        <f t="shared" si="23"/>
        <v/>
      </c>
      <c r="L722" s="15" t="str">
        <f>IFERROR(IF(AND(H722&gt;=0.4,F722&gt;=0.06,G722&gt;=0.06),"",IF(AND(F722&lt;0.06, G722&gt;=0.06),"Does not meet minimum row standard",IF(AND(G722&lt;0.06, F722&gt;=0.06),"Does not meet minimum run standard",IF(AND(F722&lt;0.06, G722&lt;0.06), "Does not meet minimum standard", "Does not meet minimum average")))), "")</f>
        <v/>
      </c>
    </row>
    <row r="723" spans="6:12" x14ac:dyDescent="0.25">
      <c r="F723" s="18" t="str" cm="1">
        <f t="array" ref="F723">IF(OR(B723="", C723="", D723=""),"",IFERROR(INDEX('Data Tables'!F723:'Data Tables'!I1527, MATCH(1, (B723='Data Tables'!G723:G1527)*(J723='Data Tables'!F723:F1527)*(_xlfn.NUMBERVALUE(D723)&lt;=_xlfn.NUMBERVALUE('Data Tables'!I723:I1527)),0),3), "Error!"))</f>
        <v/>
      </c>
      <c r="G723" s="18" t="str" cm="1">
        <f t="array" ref="G723">IF(OR(B723="",C723="", E723=""),"",IFERROR(INDEX('Data Tables'!A723:D2171,MATCH(1,(B723='Data Tables'!B723:B2171)*(K723='Data Tables'!A723:A2171)*(_xlfn.NUMBERVALUE(E723)&lt;=_xlfn.NUMBERVALUE('Data Tables'!D723:D2171)),0),3),"Error!"))</f>
        <v/>
      </c>
      <c r="H723" s="18" t="str">
        <f>IF(OR(F723="Error!",G723="Error!"),"",IF(OR(B723="",C723="",D723="",E723=""),"",(F723+G723)/2))</f>
        <v/>
      </c>
      <c r="I723" s="14" t="str">
        <f>IF(H723="", "", IF(AND(H723&gt;=0.4, F723&gt;= 0.06,G723&gt;= 0.06), "Pass!", "Fail :("))</f>
        <v/>
      </c>
      <c r="J723" s="14" t="str">
        <f t="shared" si="22"/>
        <v/>
      </c>
      <c r="K723" s="14" t="str">
        <f t="shared" si="23"/>
        <v/>
      </c>
      <c r="L723" s="15" t="str">
        <f>IFERROR(IF(AND(H723&gt;=0.4,F723&gt;=0.06,G723&gt;=0.06),"",IF(AND(F723&lt;0.06, G723&gt;=0.06),"Does not meet minimum row standard",IF(AND(G723&lt;0.06, F723&gt;=0.06),"Does not meet minimum run standard",IF(AND(F723&lt;0.06, G723&lt;0.06), "Does not meet minimum standard", "Does not meet minimum average")))), "")</f>
        <v/>
      </c>
    </row>
    <row r="724" spans="6:12" x14ac:dyDescent="0.25">
      <c r="F724" s="18" t="str" cm="1">
        <f t="array" ref="F724">IF(OR(B724="", C724="", D724=""),"",IFERROR(INDEX('Data Tables'!F724:'Data Tables'!I1528, MATCH(1, (B724='Data Tables'!G724:G1528)*(J724='Data Tables'!F724:F1528)*(_xlfn.NUMBERVALUE(D724)&lt;=_xlfn.NUMBERVALUE('Data Tables'!I724:I1528)),0),3), "Error!"))</f>
        <v/>
      </c>
      <c r="G724" s="18" t="str" cm="1">
        <f t="array" ref="G724">IF(OR(B724="",C724="", E724=""),"",IFERROR(INDEX('Data Tables'!A724:D2172,MATCH(1,(B724='Data Tables'!B724:B2172)*(K724='Data Tables'!A724:A2172)*(_xlfn.NUMBERVALUE(E724)&lt;=_xlfn.NUMBERVALUE('Data Tables'!D724:D2172)),0),3),"Error!"))</f>
        <v/>
      </c>
      <c r="H724" s="18" t="str">
        <f>IF(OR(F724="Error!",G724="Error!"),"",IF(OR(B724="",C724="",D724="",E724=""),"",(F724+G724)/2))</f>
        <v/>
      </c>
      <c r="I724" s="14" t="str">
        <f>IF(H724="", "", IF(AND(H724&gt;=0.4, F724&gt;= 0.06,G724&gt;= 0.06), "Pass!", "Fail :("))</f>
        <v/>
      </c>
      <c r="J724" s="14" t="str">
        <f t="shared" si="22"/>
        <v/>
      </c>
      <c r="K724" s="14" t="str">
        <f t="shared" si="23"/>
        <v/>
      </c>
      <c r="L724" s="15" t="str">
        <f>IFERROR(IF(AND(H724&gt;=0.4,F724&gt;=0.06,G724&gt;=0.06),"",IF(AND(F724&lt;0.06, G724&gt;=0.06),"Does not meet minimum row standard",IF(AND(G724&lt;0.06, F724&gt;=0.06),"Does not meet minimum run standard",IF(AND(F724&lt;0.06, G724&lt;0.06), "Does not meet minimum standard", "Does not meet minimum average")))), "")</f>
        <v/>
      </c>
    </row>
    <row r="725" spans="6:12" x14ac:dyDescent="0.25">
      <c r="F725" s="18" t="str" cm="1">
        <f t="array" ref="F725">IF(OR(B725="", C725="", D725=""),"",IFERROR(INDEX('Data Tables'!F725:'Data Tables'!I1529, MATCH(1, (B725='Data Tables'!G725:G1529)*(J725='Data Tables'!F725:F1529)*(_xlfn.NUMBERVALUE(D725)&lt;=_xlfn.NUMBERVALUE('Data Tables'!I725:I1529)),0),3), "Error!"))</f>
        <v/>
      </c>
      <c r="G725" s="18" t="str" cm="1">
        <f t="array" ref="G725">IF(OR(B725="",C725="", E725=""),"",IFERROR(INDEX('Data Tables'!A725:D2173,MATCH(1,(B725='Data Tables'!B725:B2173)*(K725='Data Tables'!A725:A2173)*(_xlfn.NUMBERVALUE(E725)&lt;=_xlfn.NUMBERVALUE('Data Tables'!D725:D2173)),0),3),"Error!"))</f>
        <v/>
      </c>
      <c r="H725" s="18" t="str">
        <f>IF(OR(F725="Error!",G725="Error!"),"",IF(OR(B725="",C725="",D725="",E725=""),"",(F725+G725)/2))</f>
        <v/>
      </c>
      <c r="I725" s="14" t="str">
        <f>IF(H725="", "", IF(AND(H725&gt;=0.4, F725&gt;= 0.06,G725&gt;= 0.06), "Pass!", "Fail :("))</f>
        <v/>
      </c>
      <c r="J725" s="14" t="str">
        <f t="shared" si="22"/>
        <v/>
      </c>
      <c r="K725" s="14" t="str">
        <f t="shared" si="23"/>
        <v/>
      </c>
      <c r="L725" s="15" t="str">
        <f>IFERROR(IF(AND(H725&gt;=0.4,F725&gt;=0.06,G725&gt;=0.06),"",IF(AND(F725&lt;0.06, G725&gt;=0.06),"Does not meet minimum row standard",IF(AND(G725&lt;0.06, F725&gt;=0.06),"Does not meet minimum run standard",IF(AND(F725&lt;0.06, G725&lt;0.06), "Does not meet minimum standard", "Does not meet minimum average")))), "")</f>
        <v/>
      </c>
    </row>
    <row r="726" spans="6:12" x14ac:dyDescent="0.25">
      <c r="F726" s="18" t="str" cm="1">
        <f t="array" ref="F726">IF(OR(B726="", C726="", D726=""),"",IFERROR(INDEX('Data Tables'!F726:'Data Tables'!I1530, MATCH(1, (B726='Data Tables'!G726:G1530)*(J726='Data Tables'!F726:F1530)*(_xlfn.NUMBERVALUE(D726)&lt;=_xlfn.NUMBERVALUE('Data Tables'!I726:I1530)),0),3), "Error!"))</f>
        <v/>
      </c>
      <c r="G726" s="18" t="str" cm="1">
        <f t="array" ref="G726">IF(OR(B726="",C726="", E726=""),"",IFERROR(INDEX('Data Tables'!A726:D2174,MATCH(1,(B726='Data Tables'!B726:B2174)*(K726='Data Tables'!A726:A2174)*(_xlfn.NUMBERVALUE(E726)&lt;=_xlfn.NUMBERVALUE('Data Tables'!D726:D2174)),0),3),"Error!"))</f>
        <v/>
      </c>
      <c r="H726" s="18" t="str">
        <f>IF(OR(F726="Error!",G726="Error!"),"",IF(OR(B726="",C726="",D726="",E726=""),"",(F726+G726)/2))</f>
        <v/>
      </c>
      <c r="I726" s="14" t="str">
        <f>IF(H726="", "", IF(AND(H726&gt;=0.4, F726&gt;= 0.06,G726&gt;= 0.06), "Pass!", "Fail :("))</f>
        <v/>
      </c>
      <c r="J726" s="14" t="str">
        <f t="shared" si="22"/>
        <v/>
      </c>
      <c r="K726" s="14" t="str">
        <f t="shared" si="23"/>
        <v/>
      </c>
      <c r="L726" s="15" t="str">
        <f>IFERROR(IF(AND(H726&gt;=0.4,F726&gt;=0.06,G726&gt;=0.06),"",IF(AND(F726&lt;0.06, G726&gt;=0.06),"Does not meet minimum row standard",IF(AND(G726&lt;0.06, F726&gt;=0.06),"Does not meet minimum run standard",IF(AND(F726&lt;0.06, G726&lt;0.06), "Does not meet minimum standard", "Does not meet minimum average")))), "")</f>
        <v/>
      </c>
    </row>
    <row r="727" spans="6:12" x14ac:dyDescent="0.25">
      <c r="F727" s="18" t="str" cm="1">
        <f t="array" ref="F727">IF(OR(B727="", C727="", D727=""),"",IFERROR(INDEX('Data Tables'!F727:'Data Tables'!I1531, MATCH(1, (B727='Data Tables'!G727:G1531)*(J727='Data Tables'!F727:F1531)*(_xlfn.NUMBERVALUE(D727)&lt;=_xlfn.NUMBERVALUE('Data Tables'!I727:I1531)),0),3), "Error!"))</f>
        <v/>
      </c>
      <c r="G727" s="18" t="str" cm="1">
        <f t="array" ref="G727">IF(OR(B727="",C727="", E727=""),"",IFERROR(INDEX('Data Tables'!A727:D2175,MATCH(1,(B727='Data Tables'!B727:B2175)*(K727='Data Tables'!A727:A2175)*(_xlfn.NUMBERVALUE(E727)&lt;=_xlfn.NUMBERVALUE('Data Tables'!D727:D2175)),0),3),"Error!"))</f>
        <v/>
      </c>
      <c r="H727" s="18" t="str">
        <f>IF(OR(F727="Error!",G727="Error!"),"",IF(OR(B727="",C727="",D727="",E727=""),"",(F727+G727)/2))</f>
        <v/>
      </c>
      <c r="I727" s="14" t="str">
        <f>IF(H727="", "", IF(AND(H727&gt;=0.4, F727&gt;= 0.06,G727&gt;= 0.06), "Pass!", "Fail :("))</f>
        <v/>
      </c>
      <c r="J727" s="14" t="str">
        <f t="shared" si="22"/>
        <v/>
      </c>
      <c r="K727" s="14" t="str">
        <f t="shared" si="23"/>
        <v/>
      </c>
      <c r="L727" s="15" t="str">
        <f>IFERROR(IF(AND(H727&gt;=0.4,F727&gt;=0.06,G727&gt;=0.06),"",IF(AND(F727&lt;0.06, G727&gt;=0.06),"Does not meet minimum row standard",IF(AND(G727&lt;0.06, F727&gt;=0.06),"Does not meet minimum run standard",IF(AND(F727&lt;0.06, G727&lt;0.06), "Does not meet minimum standard", "Does not meet minimum average")))), "")</f>
        <v/>
      </c>
    </row>
    <row r="728" spans="6:12" x14ac:dyDescent="0.25">
      <c r="F728" s="18" t="str" cm="1">
        <f t="array" ref="F728">IF(OR(B728="", C728="", D728=""),"",IFERROR(INDEX('Data Tables'!F728:'Data Tables'!I1532, MATCH(1, (B728='Data Tables'!G728:G1532)*(J728='Data Tables'!F728:F1532)*(_xlfn.NUMBERVALUE(D728)&lt;=_xlfn.NUMBERVALUE('Data Tables'!I728:I1532)),0),3), "Error!"))</f>
        <v/>
      </c>
      <c r="G728" s="18" t="str" cm="1">
        <f t="array" ref="G728">IF(OR(B728="",C728="", E728=""),"",IFERROR(INDEX('Data Tables'!A728:D2176,MATCH(1,(B728='Data Tables'!B728:B2176)*(K728='Data Tables'!A728:A2176)*(_xlfn.NUMBERVALUE(E728)&lt;=_xlfn.NUMBERVALUE('Data Tables'!D728:D2176)),0),3),"Error!"))</f>
        <v/>
      </c>
      <c r="H728" s="18" t="str">
        <f>IF(OR(F728="Error!",G728="Error!"),"",IF(OR(B728="",C728="",D728="",E728=""),"",(F728+G728)/2))</f>
        <v/>
      </c>
      <c r="I728" s="14" t="str">
        <f>IF(H728="", "", IF(AND(H728&gt;=0.4, F728&gt;= 0.06,G728&gt;= 0.06), "Pass!", "Fail :("))</f>
        <v/>
      </c>
      <c r="J728" s="14" t="str">
        <f t="shared" si="22"/>
        <v/>
      </c>
      <c r="K728" s="14" t="str">
        <f t="shared" si="23"/>
        <v/>
      </c>
      <c r="L728" s="15" t="str">
        <f>IFERROR(IF(AND(H728&gt;=0.4,F728&gt;=0.06,G728&gt;=0.06),"",IF(AND(F728&lt;0.06, G728&gt;=0.06),"Does not meet minimum row standard",IF(AND(G728&lt;0.06, F728&gt;=0.06),"Does not meet minimum run standard",IF(AND(F728&lt;0.06, G728&lt;0.06), "Does not meet minimum standard", "Does not meet minimum average")))), "")</f>
        <v/>
      </c>
    </row>
    <row r="729" spans="6:12" x14ac:dyDescent="0.25">
      <c r="F729" s="18" t="str" cm="1">
        <f t="array" ref="F729">IF(OR(B729="", C729="", D729=""),"",IFERROR(INDEX('Data Tables'!F729:'Data Tables'!I1533, MATCH(1, (B729='Data Tables'!G729:G1533)*(J729='Data Tables'!F729:F1533)*(_xlfn.NUMBERVALUE(D729)&lt;=_xlfn.NUMBERVALUE('Data Tables'!I729:I1533)),0),3), "Error!"))</f>
        <v/>
      </c>
      <c r="G729" s="18" t="str" cm="1">
        <f t="array" ref="G729">IF(OR(B729="",C729="", E729=""),"",IFERROR(INDEX('Data Tables'!A729:D2177,MATCH(1,(B729='Data Tables'!B729:B2177)*(K729='Data Tables'!A729:A2177)*(_xlfn.NUMBERVALUE(E729)&lt;=_xlfn.NUMBERVALUE('Data Tables'!D729:D2177)),0),3),"Error!"))</f>
        <v/>
      </c>
      <c r="H729" s="18" t="str">
        <f>IF(OR(F729="Error!",G729="Error!"),"",IF(OR(B729="",C729="",D729="",E729=""),"",(F729+G729)/2))</f>
        <v/>
      </c>
      <c r="I729" s="14" t="str">
        <f>IF(H729="", "", IF(AND(H729&gt;=0.4, F729&gt;= 0.06,G729&gt;= 0.06), "Pass!", "Fail :("))</f>
        <v/>
      </c>
      <c r="J729" s="14" t="str">
        <f t="shared" si="22"/>
        <v/>
      </c>
      <c r="K729" s="14" t="str">
        <f t="shared" si="23"/>
        <v/>
      </c>
      <c r="L729" s="15" t="str">
        <f>IFERROR(IF(AND(H729&gt;=0.4,F729&gt;=0.06,G729&gt;=0.06),"",IF(AND(F729&lt;0.06, G729&gt;=0.06),"Does not meet minimum row standard",IF(AND(G729&lt;0.06, F729&gt;=0.06),"Does not meet minimum run standard",IF(AND(F729&lt;0.06, G729&lt;0.06), "Does not meet minimum standard", "Does not meet minimum average")))), "")</f>
        <v/>
      </c>
    </row>
    <row r="730" spans="6:12" x14ac:dyDescent="0.25">
      <c r="F730" s="18" t="str" cm="1">
        <f t="array" ref="F730">IF(OR(B730="", C730="", D730=""),"",IFERROR(INDEX('Data Tables'!F730:'Data Tables'!I1534, MATCH(1, (B730='Data Tables'!G730:G1534)*(J730='Data Tables'!F730:F1534)*(_xlfn.NUMBERVALUE(D730)&lt;=_xlfn.NUMBERVALUE('Data Tables'!I730:I1534)),0),3), "Error!"))</f>
        <v/>
      </c>
      <c r="G730" s="18" t="str" cm="1">
        <f t="array" ref="G730">IF(OR(B730="",C730="", E730=""),"",IFERROR(INDEX('Data Tables'!A730:D2178,MATCH(1,(B730='Data Tables'!B730:B2178)*(K730='Data Tables'!A730:A2178)*(_xlfn.NUMBERVALUE(E730)&lt;=_xlfn.NUMBERVALUE('Data Tables'!D730:D2178)),0),3),"Error!"))</f>
        <v/>
      </c>
      <c r="H730" s="18" t="str">
        <f>IF(OR(F730="Error!",G730="Error!"),"",IF(OR(B730="",C730="",D730="",E730=""),"",(F730+G730)/2))</f>
        <v/>
      </c>
      <c r="I730" s="14" t="str">
        <f>IF(H730="", "", IF(AND(H730&gt;=0.4, F730&gt;= 0.06,G730&gt;= 0.06), "Pass!", "Fail :("))</f>
        <v/>
      </c>
      <c r="J730" s="14" t="str">
        <f t="shared" si="22"/>
        <v/>
      </c>
      <c r="K730" s="14" t="str">
        <f t="shared" si="23"/>
        <v/>
      </c>
      <c r="L730" s="15" t="str">
        <f>IFERROR(IF(AND(H730&gt;=0.4,F730&gt;=0.06,G730&gt;=0.06),"",IF(AND(F730&lt;0.06, G730&gt;=0.06),"Does not meet minimum row standard",IF(AND(G730&lt;0.06, F730&gt;=0.06),"Does not meet minimum run standard",IF(AND(F730&lt;0.06, G730&lt;0.06), "Does not meet minimum standard", "Does not meet minimum average")))), "")</f>
        <v/>
      </c>
    </row>
    <row r="731" spans="6:12" x14ac:dyDescent="0.25">
      <c r="F731" s="18" t="str" cm="1">
        <f t="array" ref="F731">IF(OR(B731="", C731="", D731=""),"",IFERROR(INDEX('Data Tables'!F731:'Data Tables'!I1535, MATCH(1, (B731='Data Tables'!G731:G1535)*(J731='Data Tables'!F731:F1535)*(_xlfn.NUMBERVALUE(D731)&lt;=_xlfn.NUMBERVALUE('Data Tables'!I731:I1535)),0),3), "Error!"))</f>
        <v/>
      </c>
      <c r="G731" s="18" t="str" cm="1">
        <f t="array" ref="G731">IF(OR(B731="",C731="", E731=""),"",IFERROR(INDEX('Data Tables'!A731:D2179,MATCH(1,(B731='Data Tables'!B731:B2179)*(K731='Data Tables'!A731:A2179)*(_xlfn.NUMBERVALUE(E731)&lt;=_xlfn.NUMBERVALUE('Data Tables'!D731:D2179)),0),3),"Error!"))</f>
        <v/>
      </c>
      <c r="H731" s="18" t="str">
        <f>IF(OR(F731="Error!",G731="Error!"),"",IF(OR(B731="",C731="",D731="",E731=""),"",(F731+G731)/2))</f>
        <v/>
      </c>
      <c r="I731" s="14" t="str">
        <f>IF(H731="", "", IF(AND(H731&gt;=0.4, F731&gt;= 0.06,G731&gt;= 0.06), "Pass!", "Fail :("))</f>
        <v/>
      </c>
      <c r="J731" s="14" t="str">
        <f t="shared" si="22"/>
        <v/>
      </c>
      <c r="K731" s="14" t="str">
        <f t="shared" si="23"/>
        <v/>
      </c>
      <c r="L731" s="15" t="str">
        <f>IFERROR(IF(AND(H731&gt;=0.4,F731&gt;=0.06,G731&gt;=0.06),"",IF(AND(F731&lt;0.06, G731&gt;=0.06),"Does not meet minimum row standard",IF(AND(G731&lt;0.06, F731&gt;=0.06),"Does not meet minimum run standard",IF(AND(F731&lt;0.06, G731&lt;0.06), "Does not meet minimum standard", "Does not meet minimum average")))), "")</f>
        <v/>
      </c>
    </row>
    <row r="732" spans="6:12" x14ac:dyDescent="0.25">
      <c r="F732" s="18" t="str" cm="1">
        <f t="array" ref="F732">IF(OR(B732="", C732="", D732=""),"",IFERROR(INDEX('Data Tables'!F732:'Data Tables'!I1536, MATCH(1, (B732='Data Tables'!G732:G1536)*(J732='Data Tables'!F732:F1536)*(_xlfn.NUMBERVALUE(D732)&lt;=_xlfn.NUMBERVALUE('Data Tables'!I732:I1536)),0),3), "Error!"))</f>
        <v/>
      </c>
      <c r="G732" s="18" t="str" cm="1">
        <f t="array" ref="G732">IF(OR(B732="",C732="", E732=""),"",IFERROR(INDEX('Data Tables'!A732:D2180,MATCH(1,(B732='Data Tables'!B732:B2180)*(K732='Data Tables'!A732:A2180)*(_xlfn.NUMBERVALUE(E732)&lt;=_xlfn.NUMBERVALUE('Data Tables'!D732:D2180)),0),3),"Error!"))</f>
        <v/>
      </c>
      <c r="H732" s="18" t="str">
        <f>IF(OR(F732="Error!",G732="Error!"),"",IF(OR(B732="",C732="",D732="",E732=""),"",(F732+G732)/2))</f>
        <v/>
      </c>
      <c r="I732" s="14" t="str">
        <f>IF(H732="", "", IF(AND(H732&gt;=0.4, F732&gt;= 0.06,G732&gt;= 0.06), "Pass!", "Fail :("))</f>
        <v/>
      </c>
      <c r="J732" s="14" t="str">
        <f t="shared" si="22"/>
        <v/>
      </c>
      <c r="K732" s="14" t="str">
        <f t="shared" si="23"/>
        <v/>
      </c>
      <c r="L732" s="15" t="str">
        <f>IFERROR(IF(AND(H732&gt;=0.4,F732&gt;=0.06,G732&gt;=0.06),"",IF(AND(F732&lt;0.06, G732&gt;=0.06),"Does not meet minimum row standard",IF(AND(G732&lt;0.06, F732&gt;=0.06),"Does not meet minimum run standard",IF(AND(F732&lt;0.06, G732&lt;0.06), "Does not meet minimum standard", "Does not meet minimum average")))), "")</f>
        <v/>
      </c>
    </row>
    <row r="733" spans="6:12" x14ac:dyDescent="0.25">
      <c r="F733" s="18" t="str" cm="1">
        <f t="array" ref="F733">IF(OR(B733="", C733="", D733=""),"",IFERROR(INDEX('Data Tables'!F733:'Data Tables'!I1537, MATCH(1, (B733='Data Tables'!G733:G1537)*(J733='Data Tables'!F733:F1537)*(_xlfn.NUMBERVALUE(D733)&lt;=_xlfn.NUMBERVALUE('Data Tables'!I733:I1537)),0),3), "Error!"))</f>
        <v/>
      </c>
      <c r="G733" s="18" t="str" cm="1">
        <f t="array" ref="G733">IF(OR(B733="",C733="", E733=""),"",IFERROR(INDEX('Data Tables'!A733:D2181,MATCH(1,(B733='Data Tables'!B733:B2181)*(K733='Data Tables'!A733:A2181)*(_xlfn.NUMBERVALUE(E733)&lt;=_xlfn.NUMBERVALUE('Data Tables'!D733:D2181)),0),3),"Error!"))</f>
        <v/>
      </c>
      <c r="H733" s="18" t="str">
        <f>IF(OR(F733="Error!",G733="Error!"),"",IF(OR(B733="",C733="",D733="",E733=""),"",(F733+G733)/2))</f>
        <v/>
      </c>
      <c r="I733" s="14" t="str">
        <f>IF(H733="", "", IF(AND(H733&gt;=0.4, F733&gt;= 0.06,G733&gt;= 0.06), "Pass!", "Fail :("))</f>
        <v/>
      </c>
      <c r="J733" s="14" t="str">
        <f t="shared" si="22"/>
        <v/>
      </c>
      <c r="K733" s="14" t="str">
        <f t="shared" si="23"/>
        <v/>
      </c>
      <c r="L733" s="15" t="str">
        <f>IFERROR(IF(AND(H733&gt;=0.4,F733&gt;=0.06,G733&gt;=0.06),"",IF(AND(F733&lt;0.06, G733&gt;=0.06),"Does not meet minimum row standard",IF(AND(G733&lt;0.06, F733&gt;=0.06),"Does not meet minimum run standard",IF(AND(F733&lt;0.06, G733&lt;0.06), "Does not meet minimum standard", "Does not meet minimum average")))), "")</f>
        <v/>
      </c>
    </row>
    <row r="734" spans="6:12" x14ac:dyDescent="0.25">
      <c r="F734" s="18" t="str" cm="1">
        <f t="array" ref="F734">IF(OR(B734="", C734="", D734=""),"",IFERROR(INDEX('Data Tables'!F734:'Data Tables'!I1538, MATCH(1, (B734='Data Tables'!G734:G1538)*(J734='Data Tables'!F734:F1538)*(_xlfn.NUMBERVALUE(D734)&lt;=_xlfn.NUMBERVALUE('Data Tables'!I734:I1538)),0),3), "Error!"))</f>
        <v/>
      </c>
      <c r="G734" s="18" t="str" cm="1">
        <f t="array" ref="G734">IF(OR(B734="",C734="", E734=""),"",IFERROR(INDEX('Data Tables'!A734:D2182,MATCH(1,(B734='Data Tables'!B734:B2182)*(K734='Data Tables'!A734:A2182)*(_xlfn.NUMBERVALUE(E734)&lt;=_xlfn.NUMBERVALUE('Data Tables'!D734:D2182)),0),3),"Error!"))</f>
        <v/>
      </c>
      <c r="H734" s="18" t="str">
        <f>IF(OR(F734="Error!",G734="Error!"),"",IF(OR(B734="",C734="",D734="",E734=""),"",(F734+G734)/2))</f>
        <v/>
      </c>
      <c r="I734" s="14" t="str">
        <f>IF(H734="", "", IF(AND(H734&gt;=0.4, F734&gt;= 0.06,G734&gt;= 0.06), "Pass!", "Fail :("))</f>
        <v/>
      </c>
      <c r="J734" s="14" t="str">
        <f t="shared" si="22"/>
        <v/>
      </c>
      <c r="K734" s="14" t="str">
        <f t="shared" si="23"/>
        <v/>
      </c>
      <c r="L734" s="15" t="str">
        <f>IFERROR(IF(AND(H734&gt;=0.4,F734&gt;=0.06,G734&gt;=0.06),"",IF(AND(F734&lt;0.06, G734&gt;=0.06),"Does not meet minimum row standard",IF(AND(G734&lt;0.06, F734&gt;=0.06),"Does not meet minimum run standard",IF(AND(F734&lt;0.06, G734&lt;0.06), "Does not meet minimum standard", "Does not meet minimum average")))), "")</f>
        <v/>
      </c>
    </row>
    <row r="735" spans="6:12" x14ac:dyDescent="0.25">
      <c r="F735" s="18" t="str" cm="1">
        <f t="array" ref="F735">IF(OR(B735="", C735="", D735=""),"",IFERROR(INDEX('Data Tables'!F735:'Data Tables'!I1539, MATCH(1, (B735='Data Tables'!G735:G1539)*(J735='Data Tables'!F735:F1539)*(_xlfn.NUMBERVALUE(D735)&lt;=_xlfn.NUMBERVALUE('Data Tables'!I735:I1539)),0),3), "Error!"))</f>
        <v/>
      </c>
      <c r="G735" s="18" t="str" cm="1">
        <f t="array" ref="G735">IF(OR(B735="",C735="", E735=""),"",IFERROR(INDEX('Data Tables'!A735:D2183,MATCH(1,(B735='Data Tables'!B735:B2183)*(K735='Data Tables'!A735:A2183)*(_xlfn.NUMBERVALUE(E735)&lt;=_xlfn.NUMBERVALUE('Data Tables'!D735:D2183)),0),3),"Error!"))</f>
        <v/>
      </c>
      <c r="H735" s="18" t="str">
        <f>IF(OR(F735="Error!",G735="Error!"),"",IF(OR(B735="",C735="",D735="",E735=""),"",(F735+G735)/2))</f>
        <v/>
      </c>
      <c r="I735" s="14" t="str">
        <f>IF(H735="", "", IF(AND(H735&gt;=0.4, F735&gt;= 0.06,G735&gt;= 0.06), "Pass!", "Fail :("))</f>
        <v/>
      </c>
      <c r="J735" s="14" t="str">
        <f t="shared" si="22"/>
        <v/>
      </c>
      <c r="K735" s="14" t="str">
        <f t="shared" si="23"/>
        <v/>
      </c>
      <c r="L735" s="15" t="str">
        <f>IFERROR(IF(AND(H735&gt;=0.4,F735&gt;=0.06,G735&gt;=0.06),"",IF(AND(F735&lt;0.06, G735&gt;=0.06),"Does not meet minimum row standard",IF(AND(G735&lt;0.06, F735&gt;=0.06),"Does not meet minimum run standard",IF(AND(F735&lt;0.06, G735&lt;0.06), "Does not meet minimum standard", "Does not meet minimum average")))), "")</f>
        <v/>
      </c>
    </row>
    <row r="736" spans="6:12" x14ac:dyDescent="0.25">
      <c r="F736" s="18" t="str" cm="1">
        <f t="array" ref="F736">IF(OR(B736="", C736="", D736=""),"",IFERROR(INDEX('Data Tables'!F736:'Data Tables'!I1540, MATCH(1, (B736='Data Tables'!G736:G1540)*(J736='Data Tables'!F736:F1540)*(_xlfn.NUMBERVALUE(D736)&lt;=_xlfn.NUMBERVALUE('Data Tables'!I736:I1540)),0),3), "Error!"))</f>
        <v/>
      </c>
      <c r="G736" s="18" t="str" cm="1">
        <f t="array" ref="G736">IF(OR(B736="",C736="", E736=""),"",IFERROR(INDEX('Data Tables'!A736:D2184,MATCH(1,(B736='Data Tables'!B736:B2184)*(K736='Data Tables'!A736:A2184)*(_xlfn.NUMBERVALUE(E736)&lt;=_xlfn.NUMBERVALUE('Data Tables'!D736:D2184)),0),3),"Error!"))</f>
        <v/>
      </c>
      <c r="H736" s="18" t="str">
        <f>IF(OR(F736="Error!",G736="Error!"),"",IF(OR(B736="",C736="",D736="",E736=""),"",(F736+G736)/2))</f>
        <v/>
      </c>
      <c r="I736" s="14" t="str">
        <f>IF(H736="", "", IF(AND(H736&gt;=0.4, F736&gt;= 0.06,G736&gt;= 0.06), "Pass!", "Fail :("))</f>
        <v/>
      </c>
      <c r="J736" s="14" t="str">
        <f t="shared" si="22"/>
        <v/>
      </c>
      <c r="K736" s="14" t="str">
        <f t="shared" si="23"/>
        <v/>
      </c>
      <c r="L736" s="15" t="str">
        <f>IFERROR(IF(AND(H736&gt;=0.4,F736&gt;=0.06,G736&gt;=0.06),"",IF(AND(F736&lt;0.06, G736&gt;=0.06),"Does not meet minimum row standard",IF(AND(G736&lt;0.06, F736&gt;=0.06),"Does not meet minimum run standard",IF(AND(F736&lt;0.06, G736&lt;0.06), "Does not meet minimum standard", "Does not meet minimum average")))), "")</f>
        <v/>
      </c>
    </row>
    <row r="737" spans="6:12" x14ac:dyDescent="0.25">
      <c r="F737" s="18" t="str" cm="1">
        <f t="array" ref="F737">IF(OR(B737="", C737="", D737=""),"",IFERROR(INDEX('Data Tables'!F737:'Data Tables'!I1541, MATCH(1, (B737='Data Tables'!G737:G1541)*(J737='Data Tables'!F737:F1541)*(_xlfn.NUMBERVALUE(D737)&lt;=_xlfn.NUMBERVALUE('Data Tables'!I737:I1541)),0),3), "Error!"))</f>
        <v/>
      </c>
      <c r="G737" s="18" t="str" cm="1">
        <f t="array" ref="G737">IF(OR(B737="",C737="", E737=""),"",IFERROR(INDEX('Data Tables'!A737:D2185,MATCH(1,(B737='Data Tables'!B737:B2185)*(K737='Data Tables'!A737:A2185)*(_xlfn.NUMBERVALUE(E737)&lt;=_xlfn.NUMBERVALUE('Data Tables'!D737:D2185)),0),3),"Error!"))</f>
        <v/>
      </c>
      <c r="H737" s="18" t="str">
        <f>IF(OR(F737="Error!",G737="Error!"),"",IF(OR(B737="",C737="",D737="",E737=""),"",(F737+G737)/2))</f>
        <v/>
      </c>
      <c r="I737" s="14" t="str">
        <f>IF(H737="", "", IF(AND(H737&gt;=0.4, F737&gt;= 0.06,G737&gt;= 0.06), "Pass!", "Fail :("))</f>
        <v/>
      </c>
      <c r="J737" s="14" t="str">
        <f t="shared" si="22"/>
        <v/>
      </c>
      <c r="K737" s="14" t="str">
        <f t="shared" si="23"/>
        <v/>
      </c>
      <c r="L737" s="15" t="str">
        <f>IFERROR(IF(AND(H737&gt;=0.4,F737&gt;=0.06,G737&gt;=0.06),"",IF(AND(F737&lt;0.06, G737&gt;=0.06),"Does not meet minimum row standard",IF(AND(G737&lt;0.06, F737&gt;=0.06),"Does not meet minimum run standard",IF(AND(F737&lt;0.06, G737&lt;0.06), "Does not meet minimum standard", "Does not meet minimum average")))), "")</f>
        <v/>
      </c>
    </row>
    <row r="738" spans="6:12" x14ac:dyDescent="0.25">
      <c r="F738" s="18" t="str" cm="1">
        <f t="array" ref="F738">IF(OR(B738="", C738="", D738=""),"",IFERROR(INDEX('Data Tables'!F738:'Data Tables'!I1542, MATCH(1, (B738='Data Tables'!G738:G1542)*(J738='Data Tables'!F738:F1542)*(_xlfn.NUMBERVALUE(D738)&lt;=_xlfn.NUMBERVALUE('Data Tables'!I738:I1542)),0),3), "Error!"))</f>
        <v/>
      </c>
      <c r="G738" s="18" t="str" cm="1">
        <f t="array" ref="G738">IF(OR(B738="",C738="", E738=""),"",IFERROR(INDEX('Data Tables'!A738:D2186,MATCH(1,(B738='Data Tables'!B738:B2186)*(K738='Data Tables'!A738:A2186)*(_xlfn.NUMBERVALUE(E738)&lt;=_xlfn.NUMBERVALUE('Data Tables'!D738:D2186)),0),3),"Error!"))</f>
        <v/>
      </c>
      <c r="H738" s="18" t="str">
        <f>IF(OR(F738="Error!",G738="Error!"),"",IF(OR(B738="",C738="",D738="",E738=""),"",(F738+G738)/2))</f>
        <v/>
      </c>
      <c r="I738" s="14" t="str">
        <f>IF(H738="", "", IF(AND(H738&gt;=0.4, F738&gt;= 0.06,G738&gt;= 0.06), "Pass!", "Fail :("))</f>
        <v/>
      </c>
      <c r="J738" s="14" t="str">
        <f t="shared" si="22"/>
        <v/>
      </c>
      <c r="K738" s="14" t="str">
        <f t="shared" si="23"/>
        <v/>
      </c>
      <c r="L738" s="15" t="str">
        <f>IFERROR(IF(AND(H738&gt;=0.4,F738&gt;=0.06,G738&gt;=0.06),"",IF(AND(F738&lt;0.06, G738&gt;=0.06),"Does not meet minimum row standard",IF(AND(G738&lt;0.06, F738&gt;=0.06),"Does not meet minimum run standard",IF(AND(F738&lt;0.06, G738&lt;0.06), "Does not meet minimum standard", "Does not meet minimum average")))), "")</f>
        <v/>
      </c>
    </row>
    <row r="739" spans="6:12" x14ac:dyDescent="0.25">
      <c r="F739" s="18" t="str" cm="1">
        <f t="array" ref="F739">IF(OR(B739="", C739="", D739=""),"",IFERROR(INDEX('Data Tables'!F739:'Data Tables'!I1543, MATCH(1, (B739='Data Tables'!G739:G1543)*(J739='Data Tables'!F739:F1543)*(_xlfn.NUMBERVALUE(D739)&lt;=_xlfn.NUMBERVALUE('Data Tables'!I739:I1543)),0),3), "Error!"))</f>
        <v/>
      </c>
      <c r="G739" s="18" t="str" cm="1">
        <f t="array" ref="G739">IF(OR(B739="",C739="", E739=""),"",IFERROR(INDEX('Data Tables'!A739:D2187,MATCH(1,(B739='Data Tables'!B739:B2187)*(K739='Data Tables'!A739:A2187)*(_xlfn.NUMBERVALUE(E739)&lt;=_xlfn.NUMBERVALUE('Data Tables'!D739:D2187)),0),3),"Error!"))</f>
        <v/>
      </c>
      <c r="H739" s="18" t="str">
        <f>IF(OR(F739="Error!",G739="Error!"),"",IF(OR(B739="",C739="",D739="",E739=""),"",(F739+G739)/2))</f>
        <v/>
      </c>
      <c r="I739" s="14" t="str">
        <f>IF(H739="", "", IF(AND(H739&gt;=0.4, F739&gt;= 0.06,G739&gt;= 0.06), "Pass!", "Fail :("))</f>
        <v/>
      </c>
      <c r="J739" s="14" t="str">
        <f t="shared" si="22"/>
        <v/>
      </c>
      <c r="K739" s="14" t="str">
        <f t="shared" si="23"/>
        <v/>
      </c>
      <c r="L739" s="15" t="str">
        <f>IFERROR(IF(AND(H739&gt;=0.4,F739&gt;=0.06,G739&gt;=0.06),"",IF(AND(F739&lt;0.06, G739&gt;=0.06),"Does not meet minimum row standard",IF(AND(G739&lt;0.06, F739&gt;=0.06),"Does not meet minimum run standard",IF(AND(F739&lt;0.06, G739&lt;0.06), "Does not meet minimum standard", "Does not meet minimum average")))), "")</f>
        <v/>
      </c>
    </row>
    <row r="740" spans="6:12" x14ac:dyDescent="0.25">
      <c r="F740" s="18" t="str" cm="1">
        <f t="array" ref="F740">IF(OR(B740="", C740="", D740=""),"",IFERROR(INDEX('Data Tables'!F740:'Data Tables'!I1544, MATCH(1, (B740='Data Tables'!G740:G1544)*(J740='Data Tables'!F740:F1544)*(_xlfn.NUMBERVALUE(D740)&lt;=_xlfn.NUMBERVALUE('Data Tables'!I740:I1544)),0),3), "Error!"))</f>
        <v/>
      </c>
      <c r="G740" s="18" t="str" cm="1">
        <f t="array" ref="G740">IF(OR(B740="",C740="", E740=""),"",IFERROR(INDEX('Data Tables'!A740:D2188,MATCH(1,(B740='Data Tables'!B740:B2188)*(K740='Data Tables'!A740:A2188)*(_xlfn.NUMBERVALUE(E740)&lt;=_xlfn.NUMBERVALUE('Data Tables'!D740:D2188)),0),3),"Error!"))</f>
        <v/>
      </c>
      <c r="H740" s="18" t="str">
        <f>IF(OR(F740="Error!",G740="Error!"),"",IF(OR(B740="",C740="",D740="",E740=""),"",(F740+G740)/2))</f>
        <v/>
      </c>
      <c r="I740" s="14" t="str">
        <f>IF(H740="", "", IF(AND(H740&gt;=0.4, F740&gt;= 0.06,G740&gt;= 0.06), "Pass!", "Fail :("))</f>
        <v/>
      </c>
      <c r="J740" s="14" t="str">
        <f t="shared" si="22"/>
        <v/>
      </c>
      <c r="K740" s="14" t="str">
        <f t="shared" si="23"/>
        <v/>
      </c>
      <c r="L740" s="15" t="str">
        <f>IFERROR(IF(AND(H740&gt;=0.4,F740&gt;=0.06,G740&gt;=0.06),"",IF(AND(F740&lt;0.06, G740&gt;=0.06),"Does not meet minimum row standard",IF(AND(G740&lt;0.06, F740&gt;=0.06),"Does not meet minimum run standard",IF(AND(F740&lt;0.06, G740&lt;0.06), "Does not meet minimum standard", "Does not meet minimum average")))), "")</f>
        <v/>
      </c>
    </row>
    <row r="741" spans="6:12" x14ac:dyDescent="0.25">
      <c r="F741" s="18" t="str" cm="1">
        <f t="array" ref="F741">IF(OR(B741="", C741="", D741=""),"",IFERROR(INDEX('Data Tables'!F741:'Data Tables'!I1545, MATCH(1, (B741='Data Tables'!G741:G1545)*(J741='Data Tables'!F741:F1545)*(_xlfn.NUMBERVALUE(D741)&lt;=_xlfn.NUMBERVALUE('Data Tables'!I741:I1545)),0),3), "Error!"))</f>
        <v/>
      </c>
      <c r="G741" s="18" t="str" cm="1">
        <f t="array" ref="G741">IF(OR(B741="",C741="", E741=""),"",IFERROR(INDEX('Data Tables'!A741:D2189,MATCH(1,(B741='Data Tables'!B741:B2189)*(K741='Data Tables'!A741:A2189)*(_xlfn.NUMBERVALUE(E741)&lt;=_xlfn.NUMBERVALUE('Data Tables'!D741:D2189)),0),3),"Error!"))</f>
        <v/>
      </c>
      <c r="H741" s="18" t="str">
        <f>IF(OR(F741="Error!",G741="Error!"),"",IF(OR(B741="",C741="",D741="",E741=""),"",(F741+G741)/2))</f>
        <v/>
      </c>
      <c r="I741" s="14" t="str">
        <f>IF(H741="", "", IF(AND(H741&gt;=0.4, F741&gt;= 0.06,G741&gt;= 0.06), "Pass!", "Fail :("))</f>
        <v/>
      </c>
      <c r="J741" s="14" t="str">
        <f t="shared" si="22"/>
        <v/>
      </c>
      <c r="K741" s="14" t="str">
        <f t="shared" si="23"/>
        <v/>
      </c>
      <c r="L741" s="15" t="str">
        <f>IFERROR(IF(AND(H741&gt;=0.4,F741&gt;=0.06,G741&gt;=0.06),"",IF(AND(F741&lt;0.06, G741&gt;=0.06),"Does not meet minimum row standard",IF(AND(G741&lt;0.06, F741&gt;=0.06),"Does not meet minimum run standard",IF(AND(F741&lt;0.06, G741&lt;0.06), "Does not meet minimum standard", "Does not meet minimum average")))), "")</f>
        <v/>
      </c>
    </row>
    <row r="742" spans="6:12" x14ac:dyDescent="0.25">
      <c r="F742" s="18" t="str" cm="1">
        <f t="array" ref="F742">IF(OR(B742="", C742="", D742=""),"",IFERROR(INDEX('Data Tables'!F742:'Data Tables'!I1546, MATCH(1, (B742='Data Tables'!G742:G1546)*(J742='Data Tables'!F742:F1546)*(_xlfn.NUMBERVALUE(D742)&lt;=_xlfn.NUMBERVALUE('Data Tables'!I742:I1546)),0),3), "Error!"))</f>
        <v/>
      </c>
      <c r="G742" s="18" t="str" cm="1">
        <f t="array" ref="G742">IF(OR(B742="",C742="", E742=""),"",IFERROR(INDEX('Data Tables'!A742:D2190,MATCH(1,(B742='Data Tables'!B742:B2190)*(K742='Data Tables'!A742:A2190)*(_xlfn.NUMBERVALUE(E742)&lt;=_xlfn.NUMBERVALUE('Data Tables'!D742:D2190)),0),3),"Error!"))</f>
        <v/>
      </c>
      <c r="H742" s="18" t="str">
        <f>IF(OR(F742="Error!",G742="Error!"),"",IF(OR(B742="",C742="",D742="",E742=""),"",(F742+G742)/2))</f>
        <v/>
      </c>
      <c r="I742" s="14" t="str">
        <f>IF(H742="", "", IF(AND(H742&gt;=0.4, F742&gt;= 0.06,G742&gt;= 0.06), "Pass!", "Fail :("))</f>
        <v/>
      </c>
      <c r="J742" s="14" t="str">
        <f t="shared" si="22"/>
        <v/>
      </c>
      <c r="K742" s="14" t="str">
        <f t="shared" si="23"/>
        <v/>
      </c>
      <c r="L742" s="15" t="str">
        <f>IFERROR(IF(AND(H742&gt;=0.4,F742&gt;=0.06,G742&gt;=0.06),"",IF(AND(F742&lt;0.06, G742&gt;=0.06),"Does not meet minimum row standard",IF(AND(G742&lt;0.06, F742&gt;=0.06),"Does not meet minimum run standard",IF(AND(F742&lt;0.06, G742&lt;0.06), "Does not meet minimum standard", "Does not meet minimum average")))), "")</f>
        <v/>
      </c>
    </row>
    <row r="743" spans="6:12" x14ac:dyDescent="0.25">
      <c r="F743" s="18" t="str" cm="1">
        <f t="array" ref="F743">IF(OR(B743="", C743="", D743=""),"",IFERROR(INDEX('Data Tables'!F743:'Data Tables'!I1547, MATCH(1, (B743='Data Tables'!G743:G1547)*(J743='Data Tables'!F743:F1547)*(_xlfn.NUMBERVALUE(D743)&lt;=_xlfn.NUMBERVALUE('Data Tables'!I743:I1547)),0),3), "Error!"))</f>
        <v/>
      </c>
      <c r="G743" s="18" t="str" cm="1">
        <f t="array" ref="G743">IF(OR(B743="",C743="", E743=""),"",IFERROR(INDEX('Data Tables'!A743:D2191,MATCH(1,(B743='Data Tables'!B743:B2191)*(K743='Data Tables'!A743:A2191)*(_xlfn.NUMBERVALUE(E743)&lt;=_xlfn.NUMBERVALUE('Data Tables'!D743:D2191)),0),3),"Error!"))</f>
        <v/>
      </c>
      <c r="H743" s="18" t="str">
        <f>IF(OR(F743="Error!",G743="Error!"),"",IF(OR(B743="",C743="",D743="",E743=""),"",(F743+G743)/2))</f>
        <v/>
      </c>
      <c r="I743" s="14" t="str">
        <f>IF(H743="", "", IF(AND(H743&gt;=0.4, F743&gt;= 0.06,G743&gt;= 0.06), "Pass!", "Fail :("))</f>
        <v/>
      </c>
      <c r="J743" s="14" t="str">
        <f t="shared" si="22"/>
        <v/>
      </c>
      <c r="K743" s="14" t="str">
        <f t="shared" si="23"/>
        <v/>
      </c>
      <c r="L743" s="15" t="str">
        <f>IFERROR(IF(AND(H743&gt;=0.4,F743&gt;=0.06,G743&gt;=0.06),"",IF(AND(F743&lt;0.06, G743&gt;=0.06),"Does not meet minimum row standard",IF(AND(G743&lt;0.06, F743&gt;=0.06),"Does not meet minimum run standard",IF(AND(F743&lt;0.06, G743&lt;0.06), "Does not meet minimum standard", "Does not meet minimum average")))), "")</f>
        <v/>
      </c>
    </row>
    <row r="744" spans="6:12" x14ac:dyDescent="0.25">
      <c r="F744" s="18" t="str" cm="1">
        <f t="array" ref="F744">IF(OR(B744="", C744="", D744=""),"",IFERROR(INDEX('Data Tables'!F744:'Data Tables'!I1548, MATCH(1, (B744='Data Tables'!G744:G1548)*(J744='Data Tables'!F744:F1548)*(_xlfn.NUMBERVALUE(D744)&lt;=_xlfn.NUMBERVALUE('Data Tables'!I744:I1548)),0),3), "Error!"))</f>
        <v/>
      </c>
      <c r="G744" s="18" t="str" cm="1">
        <f t="array" ref="G744">IF(OR(B744="",C744="", E744=""),"",IFERROR(INDEX('Data Tables'!A744:D2192,MATCH(1,(B744='Data Tables'!B744:B2192)*(K744='Data Tables'!A744:A2192)*(_xlfn.NUMBERVALUE(E744)&lt;=_xlfn.NUMBERVALUE('Data Tables'!D744:D2192)),0),3),"Error!"))</f>
        <v/>
      </c>
      <c r="H744" s="18" t="str">
        <f>IF(OR(F744="Error!",G744="Error!"),"",IF(OR(B744="",C744="",D744="",E744=""),"",(F744+G744)/2))</f>
        <v/>
      </c>
      <c r="I744" s="14" t="str">
        <f>IF(H744="", "", IF(AND(H744&gt;=0.4, F744&gt;= 0.06,G744&gt;= 0.06), "Pass!", "Fail :("))</f>
        <v/>
      </c>
      <c r="J744" s="14" t="str">
        <f t="shared" si="22"/>
        <v/>
      </c>
      <c r="K744" s="14" t="str">
        <f t="shared" si="23"/>
        <v/>
      </c>
      <c r="L744" s="15" t="str">
        <f>IFERROR(IF(AND(H744&gt;=0.4,F744&gt;=0.06,G744&gt;=0.06),"",IF(AND(F744&lt;0.06, G744&gt;=0.06),"Does not meet minimum row standard",IF(AND(G744&lt;0.06, F744&gt;=0.06),"Does not meet minimum run standard",IF(AND(F744&lt;0.06, G744&lt;0.06), "Does not meet minimum standard", "Does not meet minimum average")))), "")</f>
        <v/>
      </c>
    </row>
    <row r="745" spans="6:12" x14ac:dyDescent="0.25">
      <c r="F745" s="18" t="str" cm="1">
        <f t="array" ref="F745">IF(OR(B745="", C745="", D745=""),"",IFERROR(INDEX('Data Tables'!F745:'Data Tables'!I1549, MATCH(1, (B745='Data Tables'!G745:G1549)*(J745='Data Tables'!F745:F1549)*(_xlfn.NUMBERVALUE(D745)&lt;=_xlfn.NUMBERVALUE('Data Tables'!I745:I1549)),0),3), "Error!"))</f>
        <v/>
      </c>
      <c r="G745" s="18" t="str" cm="1">
        <f t="array" ref="G745">IF(OR(B745="",C745="", E745=""),"",IFERROR(INDEX('Data Tables'!A745:D2193,MATCH(1,(B745='Data Tables'!B745:B2193)*(K745='Data Tables'!A745:A2193)*(_xlfn.NUMBERVALUE(E745)&lt;=_xlfn.NUMBERVALUE('Data Tables'!D745:D2193)),0),3),"Error!"))</f>
        <v/>
      </c>
      <c r="H745" s="18" t="str">
        <f>IF(OR(F745="Error!",G745="Error!"),"",IF(OR(B745="",C745="",D745="",E745=""),"",(F745+G745)/2))</f>
        <v/>
      </c>
      <c r="I745" s="14" t="str">
        <f>IF(H745="", "", IF(AND(H745&gt;=0.4, F745&gt;= 0.06,G745&gt;= 0.06), "Pass!", "Fail :("))</f>
        <v/>
      </c>
      <c r="J745" s="14" t="str">
        <f t="shared" si="22"/>
        <v/>
      </c>
      <c r="K745" s="14" t="str">
        <f t="shared" si="23"/>
        <v/>
      </c>
      <c r="L745" s="15" t="str">
        <f>IFERROR(IF(AND(H745&gt;=0.4,F745&gt;=0.06,G745&gt;=0.06),"",IF(AND(F745&lt;0.06, G745&gt;=0.06),"Does not meet minimum row standard",IF(AND(G745&lt;0.06, F745&gt;=0.06),"Does not meet minimum run standard",IF(AND(F745&lt;0.06, G745&lt;0.06), "Does not meet minimum standard", "Does not meet minimum average")))), "")</f>
        <v/>
      </c>
    </row>
    <row r="746" spans="6:12" x14ac:dyDescent="0.25">
      <c r="F746" s="18" t="str" cm="1">
        <f t="array" ref="F746">IF(OR(B746="", C746="", D746=""),"",IFERROR(INDEX('Data Tables'!F746:'Data Tables'!I1550, MATCH(1, (B746='Data Tables'!G746:G1550)*(J746='Data Tables'!F746:F1550)*(_xlfn.NUMBERVALUE(D746)&lt;=_xlfn.NUMBERVALUE('Data Tables'!I746:I1550)),0),3), "Error!"))</f>
        <v/>
      </c>
      <c r="G746" s="18" t="str" cm="1">
        <f t="array" ref="G746">IF(OR(B746="",C746="", E746=""),"",IFERROR(INDEX('Data Tables'!A746:D2194,MATCH(1,(B746='Data Tables'!B746:B2194)*(K746='Data Tables'!A746:A2194)*(_xlfn.NUMBERVALUE(E746)&lt;=_xlfn.NUMBERVALUE('Data Tables'!D746:D2194)),0),3),"Error!"))</f>
        <v/>
      </c>
      <c r="H746" s="18" t="str">
        <f>IF(OR(F746="Error!",G746="Error!"),"",IF(OR(B746="",C746="",D746="",E746=""),"",(F746+G746)/2))</f>
        <v/>
      </c>
      <c r="I746" s="14" t="str">
        <f>IF(H746="", "", IF(AND(H746&gt;=0.4, F746&gt;= 0.06,G746&gt;= 0.06), "Pass!", "Fail :("))</f>
        <v/>
      </c>
      <c r="J746" s="14" t="str">
        <f t="shared" si="22"/>
        <v/>
      </c>
      <c r="K746" s="14" t="str">
        <f t="shared" si="23"/>
        <v/>
      </c>
      <c r="L746" s="15" t="str">
        <f>IFERROR(IF(AND(H746&gt;=0.4,F746&gt;=0.06,G746&gt;=0.06),"",IF(AND(F746&lt;0.06, G746&gt;=0.06),"Does not meet minimum row standard",IF(AND(G746&lt;0.06, F746&gt;=0.06),"Does not meet minimum run standard",IF(AND(F746&lt;0.06, G746&lt;0.06), "Does not meet minimum standard", "Does not meet minimum average")))), "")</f>
        <v/>
      </c>
    </row>
    <row r="747" spans="6:12" x14ac:dyDescent="0.25">
      <c r="F747" s="18" t="str" cm="1">
        <f t="array" ref="F747">IF(OR(B747="", C747="", D747=""),"",IFERROR(INDEX('Data Tables'!F747:'Data Tables'!I1551, MATCH(1, (B747='Data Tables'!G747:G1551)*(J747='Data Tables'!F747:F1551)*(_xlfn.NUMBERVALUE(D747)&lt;=_xlfn.NUMBERVALUE('Data Tables'!I747:I1551)),0),3), "Error!"))</f>
        <v/>
      </c>
      <c r="G747" s="18" t="str" cm="1">
        <f t="array" ref="G747">IF(OR(B747="",C747="", E747=""),"",IFERROR(INDEX('Data Tables'!A747:D2195,MATCH(1,(B747='Data Tables'!B747:B2195)*(K747='Data Tables'!A747:A2195)*(_xlfn.NUMBERVALUE(E747)&lt;=_xlfn.NUMBERVALUE('Data Tables'!D747:D2195)),0),3),"Error!"))</f>
        <v/>
      </c>
      <c r="H747" s="18" t="str">
        <f>IF(OR(F747="Error!",G747="Error!"),"",IF(OR(B747="",C747="",D747="",E747=""),"",(F747+G747)/2))</f>
        <v/>
      </c>
      <c r="I747" s="14" t="str">
        <f>IF(H747="", "", IF(AND(H747&gt;=0.4, F747&gt;= 0.06,G747&gt;= 0.06), "Pass!", "Fail :("))</f>
        <v/>
      </c>
      <c r="J747" s="14" t="str">
        <f t="shared" si="22"/>
        <v/>
      </c>
      <c r="K747" s="14" t="str">
        <f t="shared" si="23"/>
        <v/>
      </c>
      <c r="L747" s="15" t="str">
        <f>IFERROR(IF(AND(H747&gt;=0.4,F747&gt;=0.06,G747&gt;=0.06),"",IF(AND(F747&lt;0.06, G747&gt;=0.06),"Does not meet minimum row standard",IF(AND(G747&lt;0.06, F747&gt;=0.06),"Does not meet minimum run standard",IF(AND(F747&lt;0.06, G747&lt;0.06), "Does not meet minimum standard", "Does not meet minimum average")))), "")</f>
        <v/>
      </c>
    </row>
    <row r="748" spans="6:12" x14ac:dyDescent="0.25">
      <c r="F748" s="18" t="str" cm="1">
        <f t="array" ref="F748">IF(OR(B748="", C748="", D748=""),"",IFERROR(INDEX('Data Tables'!F748:'Data Tables'!I1552, MATCH(1, (B748='Data Tables'!G748:G1552)*(J748='Data Tables'!F748:F1552)*(_xlfn.NUMBERVALUE(D748)&lt;=_xlfn.NUMBERVALUE('Data Tables'!I748:I1552)),0),3), "Error!"))</f>
        <v/>
      </c>
      <c r="G748" s="18" t="str" cm="1">
        <f t="array" ref="G748">IF(OR(B748="",C748="", E748=""),"",IFERROR(INDEX('Data Tables'!A748:D2196,MATCH(1,(B748='Data Tables'!B748:B2196)*(K748='Data Tables'!A748:A2196)*(_xlfn.NUMBERVALUE(E748)&lt;=_xlfn.NUMBERVALUE('Data Tables'!D748:D2196)),0),3),"Error!"))</f>
        <v/>
      </c>
      <c r="H748" s="18" t="str">
        <f>IF(OR(F748="Error!",G748="Error!"),"",IF(OR(B748="",C748="",D748="",E748=""),"",(F748+G748)/2))</f>
        <v/>
      </c>
      <c r="I748" s="14" t="str">
        <f>IF(H748="", "", IF(AND(H748&gt;=0.4, F748&gt;= 0.06,G748&gt;= 0.06), "Pass!", "Fail :("))</f>
        <v/>
      </c>
      <c r="J748" s="14" t="str">
        <f t="shared" si="22"/>
        <v/>
      </c>
      <c r="K748" s="14" t="str">
        <f t="shared" si="23"/>
        <v/>
      </c>
      <c r="L748" s="15" t="str">
        <f>IFERROR(IF(AND(H748&gt;=0.4,F748&gt;=0.06,G748&gt;=0.06),"",IF(AND(F748&lt;0.06, G748&gt;=0.06),"Does not meet minimum row standard",IF(AND(G748&lt;0.06, F748&gt;=0.06),"Does not meet minimum run standard",IF(AND(F748&lt;0.06, G748&lt;0.06), "Does not meet minimum standard", "Does not meet minimum average")))), "")</f>
        <v/>
      </c>
    </row>
    <row r="749" spans="6:12" x14ac:dyDescent="0.25">
      <c r="F749" s="18" t="str" cm="1">
        <f t="array" ref="F749">IF(OR(B749="", C749="", D749=""),"",IFERROR(INDEX('Data Tables'!F749:'Data Tables'!I1553, MATCH(1, (B749='Data Tables'!G749:G1553)*(J749='Data Tables'!F749:F1553)*(_xlfn.NUMBERVALUE(D749)&lt;=_xlfn.NUMBERVALUE('Data Tables'!I749:I1553)),0),3), "Error!"))</f>
        <v/>
      </c>
      <c r="G749" s="18" t="str" cm="1">
        <f t="array" ref="G749">IF(OR(B749="",C749="", E749=""),"",IFERROR(INDEX('Data Tables'!A749:D2197,MATCH(1,(B749='Data Tables'!B749:B2197)*(K749='Data Tables'!A749:A2197)*(_xlfn.NUMBERVALUE(E749)&lt;=_xlfn.NUMBERVALUE('Data Tables'!D749:D2197)),0),3),"Error!"))</f>
        <v/>
      </c>
      <c r="H749" s="18" t="str">
        <f>IF(OR(F749="Error!",G749="Error!"),"",IF(OR(B749="",C749="",D749="",E749=""),"",(F749+G749)/2))</f>
        <v/>
      </c>
      <c r="I749" s="14" t="str">
        <f>IF(H749="", "", IF(AND(H749&gt;=0.4, F749&gt;= 0.06,G749&gt;= 0.06), "Pass!", "Fail :("))</f>
        <v/>
      </c>
      <c r="J749" s="14" t="str">
        <f t="shared" si="22"/>
        <v/>
      </c>
      <c r="K749" s="14" t="str">
        <f t="shared" si="23"/>
        <v/>
      </c>
      <c r="L749" s="15" t="str">
        <f>IFERROR(IF(AND(H749&gt;=0.4,F749&gt;=0.06,G749&gt;=0.06),"",IF(AND(F749&lt;0.06, G749&gt;=0.06),"Does not meet minimum row standard",IF(AND(G749&lt;0.06, F749&gt;=0.06),"Does not meet minimum run standard",IF(AND(F749&lt;0.06, G749&lt;0.06), "Does not meet minimum standard", "Does not meet minimum average")))), "")</f>
        <v/>
      </c>
    </row>
    <row r="750" spans="6:12" x14ac:dyDescent="0.25">
      <c r="F750" s="18" t="str" cm="1">
        <f t="array" ref="F750">IF(OR(B750="", C750="", D750=""),"",IFERROR(INDEX('Data Tables'!F750:'Data Tables'!I1554, MATCH(1, (B750='Data Tables'!G750:G1554)*(J750='Data Tables'!F750:F1554)*(_xlfn.NUMBERVALUE(D750)&lt;=_xlfn.NUMBERVALUE('Data Tables'!I750:I1554)),0),3), "Error!"))</f>
        <v/>
      </c>
      <c r="G750" s="18" t="str" cm="1">
        <f t="array" ref="G750">IF(OR(B750="",C750="", E750=""),"",IFERROR(INDEX('Data Tables'!A750:D2198,MATCH(1,(B750='Data Tables'!B750:B2198)*(K750='Data Tables'!A750:A2198)*(_xlfn.NUMBERVALUE(E750)&lt;=_xlfn.NUMBERVALUE('Data Tables'!D750:D2198)),0),3),"Error!"))</f>
        <v/>
      </c>
      <c r="H750" s="18" t="str">
        <f>IF(OR(F750="Error!",G750="Error!"),"",IF(OR(B750="",C750="",D750="",E750=""),"",(F750+G750)/2))</f>
        <v/>
      </c>
      <c r="I750" s="14" t="str">
        <f>IF(H750="", "", IF(AND(H750&gt;=0.4, F750&gt;= 0.06,G750&gt;= 0.06), "Pass!", "Fail :("))</f>
        <v/>
      </c>
      <c r="J750" s="14" t="str">
        <f t="shared" si="22"/>
        <v/>
      </c>
      <c r="K750" s="14" t="str">
        <f t="shared" si="23"/>
        <v/>
      </c>
      <c r="L750" s="15" t="str">
        <f>IFERROR(IF(AND(H750&gt;=0.4,F750&gt;=0.06,G750&gt;=0.06),"",IF(AND(F750&lt;0.06, G750&gt;=0.06),"Does not meet minimum row standard",IF(AND(G750&lt;0.06, F750&gt;=0.06),"Does not meet minimum run standard",IF(AND(F750&lt;0.06, G750&lt;0.06), "Does not meet minimum standard", "Does not meet minimum average")))), "")</f>
        <v/>
      </c>
    </row>
    <row r="751" spans="6:12" x14ac:dyDescent="0.25">
      <c r="F751" s="18" t="str" cm="1">
        <f t="array" ref="F751">IF(OR(B751="", C751="", D751=""),"",IFERROR(INDEX('Data Tables'!F751:'Data Tables'!I1555, MATCH(1, (B751='Data Tables'!G751:G1555)*(J751='Data Tables'!F751:F1555)*(_xlfn.NUMBERVALUE(D751)&lt;=_xlfn.NUMBERVALUE('Data Tables'!I751:I1555)),0),3), "Error!"))</f>
        <v/>
      </c>
      <c r="G751" s="18" t="str" cm="1">
        <f t="array" ref="G751">IF(OR(B751="",C751="", E751=""),"",IFERROR(INDEX('Data Tables'!A751:D2199,MATCH(1,(B751='Data Tables'!B751:B2199)*(K751='Data Tables'!A751:A2199)*(_xlfn.NUMBERVALUE(E751)&lt;=_xlfn.NUMBERVALUE('Data Tables'!D751:D2199)),0),3),"Error!"))</f>
        <v/>
      </c>
      <c r="H751" s="18" t="str">
        <f>IF(OR(F751="Error!",G751="Error!"),"",IF(OR(B751="",C751="",D751="",E751=""),"",(F751+G751)/2))</f>
        <v/>
      </c>
      <c r="I751" s="14" t="str">
        <f>IF(H751="", "", IF(AND(H751&gt;=0.4, F751&gt;= 0.06,G751&gt;= 0.06), "Pass!", "Fail :("))</f>
        <v/>
      </c>
      <c r="J751" s="14" t="str">
        <f t="shared" si="22"/>
        <v/>
      </c>
      <c r="K751" s="14" t="str">
        <f t="shared" si="23"/>
        <v/>
      </c>
      <c r="L751" s="15" t="str">
        <f>IFERROR(IF(AND(H751&gt;=0.4,F751&gt;=0.06,G751&gt;=0.06),"",IF(AND(F751&lt;0.06, G751&gt;=0.06),"Does not meet minimum row standard",IF(AND(G751&lt;0.06, F751&gt;=0.06),"Does not meet minimum run standard",IF(AND(F751&lt;0.06, G751&lt;0.06), "Does not meet minimum standard", "Does not meet minimum average")))), "")</f>
        <v/>
      </c>
    </row>
    <row r="752" spans="6:12" x14ac:dyDescent="0.25">
      <c r="F752" s="18" t="str" cm="1">
        <f t="array" ref="F752">IF(OR(B752="", C752="", D752=""),"",IFERROR(INDEX('Data Tables'!F752:'Data Tables'!I1556, MATCH(1, (B752='Data Tables'!G752:G1556)*(J752='Data Tables'!F752:F1556)*(_xlfn.NUMBERVALUE(D752)&lt;=_xlfn.NUMBERVALUE('Data Tables'!I752:I1556)),0),3), "Error!"))</f>
        <v/>
      </c>
      <c r="G752" s="18" t="str" cm="1">
        <f t="array" ref="G752">IF(OR(B752="",C752="", E752=""),"",IFERROR(INDEX('Data Tables'!A752:D2200,MATCH(1,(B752='Data Tables'!B752:B2200)*(K752='Data Tables'!A752:A2200)*(_xlfn.NUMBERVALUE(E752)&lt;=_xlfn.NUMBERVALUE('Data Tables'!D752:D2200)),0),3),"Error!"))</f>
        <v/>
      </c>
      <c r="H752" s="18" t="str">
        <f>IF(OR(F752="Error!",G752="Error!"),"",IF(OR(B752="",C752="",D752="",E752=""),"",(F752+G752)/2))</f>
        <v/>
      </c>
      <c r="I752" s="14" t="str">
        <f>IF(H752="", "", IF(AND(H752&gt;=0.4, F752&gt;= 0.06,G752&gt;= 0.06), "Pass!", "Fail :("))</f>
        <v/>
      </c>
      <c r="J752" s="14" t="str">
        <f t="shared" si="22"/>
        <v/>
      </c>
      <c r="K752" s="14" t="str">
        <f t="shared" si="23"/>
        <v/>
      </c>
      <c r="L752" s="15" t="str">
        <f>IFERROR(IF(AND(H752&gt;=0.4,F752&gt;=0.06,G752&gt;=0.06),"",IF(AND(F752&lt;0.06, G752&gt;=0.06),"Does not meet minimum row standard",IF(AND(G752&lt;0.06, F752&gt;=0.06),"Does not meet minimum run standard",IF(AND(F752&lt;0.06, G752&lt;0.06), "Does not meet minimum standard", "Does not meet minimum average")))), "")</f>
        <v/>
      </c>
    </row>
    <row r="753" spans="6:12" x14ac:dyDescent="0.25">
      <c r="F753" s="18" t="str" cm="1">
        <f t="array" ref="F753">IF(OR(B753="", C753="", D753=""),"",IFERROR(INDEX('Data Tables'!F753:'Data Tables'!I1557, MATCH(1, (B753='Data Tables'!G753:G1557)*(J753='Data Tables'!F753:F1557)*(_xlfn.NUMBERVALUE(D753)&lt;=_xlfn.NUMBERVALUE('Data Tables'!I753:I1557)),0),3), "Error!"))</f>
        <v/>
      </c>
      <c r="G753" s="18" t="str" cm="1">
        <f t="array" ref="G753">IF(OR(B753="",C753="", E753=""),"",IFERROR(INDEX('Data Tables'!A753:D2201,MATCH(1,(B753='Data Tables'!B753:B2201)*(K753='Data Tables'!A753:A2201)*(_xlfn.NUMBERVALUE(E753)&lt;=_xlfn.NUMBERVALUE('Data Tables'!D753:D2201)),0),3),"Error!"))</f>
        <v/>
      </c>
      <c r="H753" s="18" t="str">
        <f>IF(OR(F753="Error!",G753="Error!"),"",IF(OR(B753="",C753="",D753="",E753=""),"",(F753+G753)/2))</f>
        <v/>
      </c>
      <c r="I753" s="14" t="str">
        <f>IF(H753="", "", IF(AND(H753&gt;=0.4, F753&gt;= 0.06,G753&gt;= 0.06), "Pass!", "Fail :("))</f>
        <v/>
      </c>
      <c r="J753" s="14" t="str">
        <f t="shared" si="22"/>
        <v/>
      </c>
      <c r="K753" s="14" t="str">
        <f t="shared" si="23"/>
        <v/>
      </c>
      <c r="L753" s="15" t="str">
        <f>IFERROR(IF(AND(H753&gt;=0.4,F753&gt;=0.06,G753&gt;=0.06),"",IF(AND(F753&lt;0.06, G753&gt;=0.06),"Does not meet minimum row standard",IF(AND(G753&lt;0.06, F753&gt;=0.06),"Does not meet minimum run standard",IF(AND(F753&lt;0.06, G753&lt;0.06), "Does not meet minimum standard", "Does not meet minimum average")))), "")</f>
        <v/>
      </c>
    </row>
    <row r="754" spans="6:12" x14ac:dyDescent="0.25">
      <c r="F754" s="18" t="str" cm="1">
        <f t="array" ref="F754">IF(OR(B754="", C754="", D754=""),"",IFERROR(INDEX('Data Tables'!F754:'Data Tables'!I1558, MATCH(1, (B754='Data Tables'!G754:G1558)*(J754='Data Tables'!F754:F1558)*(_xlfn.NUMBERVALUE(D754)&lt;=_xlfn.NUMBERVALUE('Data Tables'!I754:I1558)),0),3), "Error!"))</f>
        <v/>
      </c>
      <c r="G754" s="18" t="str" cm="1">
        <f t="array" ref="G754">IF(OR(B754="",C754="", E754=""),"",IFERROR(INDEX('Data Tables'!A754:D2202,MATCH(1,(B754='Data Tables'!B754:B2202)*(K754='Data Tables'!A754:A2202)*(_xlfn.NUMBERVALUE(E754)&lt;=_xlfn.NUMBERVALUE('Data Tables'!D754:D2202)),0),3),"Error!"))</f>
        <v/>
      </c>
      <c r="H754" s="18" t="str">
        <f>IF(OR(F754="Error!",G754="Error!"),"",IF(OR(B754="",C754="",D754="",E754=""),"",(F754+G754)/2))</f>
        <v/>
      </c>
      <c r="I754" s="14" t="str">
        <f>IF(H754="", "", IF(AND(H754&gt;=0.4, F754&gt;= 0.06,G754&gt;= 0.06), "Pass!", "Fail :("))</f>
        <v/>
      </c>
      <c r="J754" s="14" t="str">
        <f t="shared" si="22"/>
        <v/>
      </c>
      <c r="K754" s="14" t="str">
        <f t="shared" si="23"/>
        <v/>
      </c>
      <c r="L754" s="15" t="str">
        <f>IFERROR(IF(AND(H754&gt;=0.4,F754&gt;=0.06,G754&gt;=0.06),"",IF(AND(F754&lt;0.06, G754&gt;=0.06),"Does not meet minimum row standard",IF(AND(G754&lt;0.06, F754&gt;=0.06),"Does not meet minimum run standard",IF(AND(F754&lt;0.06, G754&lt;0.06), "Does not meet minimum standard", "Does not meet minimum average")))), "")</f>
        <v/>
      </c>
    </row>
    <row r="755" spans="6:12" x14ac:dyDescent="0.25">
      <c r="F755" s="18" t="str" cm="1">
        <f t="array" ref="F755">IF(OR(B755="", C755="", D755=""),"",IFERROR(INDEX('Data Tables'!F755:'Data Tables'!I1559, MATCH(1, (B755='Data Tables'!G755:G1559)*(J755='Data Tables'!F755:F1559)*(_xlfn.NUMBERVALUE(D755)&lt;=_xlfn.NUMBERVALUE('Data Tables'!I755:I1559)),0),3), "Error!"))</f>
        <v/>
      </c>
      <c r="G755" s="18" t="str" cm="1">
        <f t="array" ref="G755">IF(OR(B755="",C755="", E755=""),"",IFERROR(INDEX('Data Tables'!A755:D2203,MATCH(1,(B755='Data Tables'!B755:B2203)*(K755='Data Tables'!A755:A2203)*(_xlfn.NUMBERVALUE(E755)&lt;=_xlfn.NUMBERVALUE('Data Tables'!D755:D2203)),0),3),"Error!"))</f>
        <v/>
      </c>
      <c r="H755" s="18" t="str">
        <f>IF(OR(F755="Error!",G755="Error!"),"",IF(OR(B755="",C755="",D755="",E755=""),"",(F755+G755)/2))</f>
        <v/>
      </c>
      <c r="I755" s="14" t="str">
        <f>IF(H755="", "", IF(AND(H755&gt;=0.4, F755&gt;= 0.06,G755&gt;= 0.06), "Pass!", "Fail :("))</f>
        <v/>
      </c>
      <c r="J755" s="14" t="str">
        <f t="shared" si="22"/>
        <v/>
      </c>
      <c r="K755" s="14" t="str">
        <f t="shared" si="23"/>
        <v/>
      </c>
      <c r="L755" s="15" t="str">
        <f>IFERROR(IF(AND(H755&gt;=0.4,F755&gt;=0.06,G755&gt;=0.06),"",IF(AND(F755&lt;0.06, G755&gt;=0.06),"Does not meet minimum row standard",IF(AND(G755&lt;0.06, F755&gt;=0.06),"Does not meet minimum run standard",IF(AND(F755&lt;0.06, G755&lt;0.06), "Does not meet minimum standard", "Does not meet minimum average")))), "")</f>
        <v/>
      </c>
    </row>
    <row r="756" spans="6:12" x14ac:dyDescent="0.25">
      <c r="F756" s="18" t="str" cm="1">
        <f t="array" ref="F756">IF(OR(B756="", C756="", D756=""),"",IFERROR(INDEX('Data Tables'!F756:'Data Tables'!I1560, MATCH(1, (B756='Data Tables'!G756:G1560)*(J756='Data Tables'!F756:F1560)*(_xlfn.NUMBERVALUE(D756)&lt;=_xlfn.NUMBERVALUE('Data Tables'!I756:I1560)),0),3), "Error!"))</f>
        <v/>
      </c>
      <c r="G756" s="18" t="str" cm="1">
        <f t="array" ref="G756">IF(OR(B756="",C756="", E756=""),"",IFERROR(INDEX('Data Tables'!A756:D2204,MATCH(1,(B756='Data Tables'!B756:B2204)*(K756='Data Tables'!A756:A2204)*(_xlfn.NUMBERVALUE(E756)&lt;=_xlfn.NUMBERVALUE('Data Tables'!D756:D2204)),0),3),"Error!"))</f>
        <v/>
      </c>
      <c r="H756" s="18" t="str">
        <f>IF(OR(F756="Error!",G756="Error!"),"",IF(OR(B756="",C756="",D756="",E756=""),"",(F756+G756)/2))</f>
        <v/>
      </c>
      <c r="I756" s="14" t="str">
        <f>IF(H756="", "", IF(AND(H756&gt;=0.4, F756&gt;= 0.06,G756&gt;= 0.06), "Pass!", "Fail :("))</f>
        <v/>
      </c>
      <c r="J756" s="14" t="str">
        <f t="shared" si="22"/>
        <v/>
      </c>
      <c r="K756" s="14" t="str">
        <f t="shared" si="23"/>
        <v/>
      </c>
      <c r="L756" s="15" t="str">
        <f>IFERROR(IF(AND(H756&gt;=0.4,F756&gt;=0.06,G756&gt;=0.06),"",IF(AND(F756&lt;0.06, G756&gt;=0.06),"Does not meet minimum row standard",IF(AND(G756&lt;0.06, F756&gt;=0.06),"Does not meet minimum run standard",IF(AND(F756&lt;0.06, G756&lt;0.06), "Does not meet minimum standard", "Does not meet minimum average")))), "")</f>
        <v/>
      </c>
    </row>
    <row r="757" spans="6:12" x14ac:dyDescent="0.25">
      <c r="F757" s="18" t="str" cm="1">
        <f t="array" ref="F757">IF(OR(B757="", C757="", D757=""),"",IFERROR(INDEX('Data Tables'!F757:'Data Tables'!I1561, MATCH(1, (B757='Data Tables'!G757:G1561)*(J757='Data Tables'!F757:F1561)*(_xlfn.NUMBERVALUE(D757)&lt;=_xlfn.NUMBERVALUE('Data Tables'!I757:I1561)),0),3), "Error!"))</f>
        <v/>
      </c>
      <c r="G757" s="18" t="str" cm="1">
        <f t="array" ref="G757">IF(OR(B757="",C757="", E757=""),"",IFERROR(INDEX('Data Tables'!A757:D2205,MATCH(1,(B757='Data Tables'!B757:B2205)*(K757='Data Tables'!A757:A2205)*(_xlfn.NUMBERVALUE(E757)&lt;=_xlfn.NUMBERVALUE('Data Tables'!D757:D2205)),0),3),"Error!"))</f>
        <v/>
      </c>
      <c r="H757" s="18" t="str">
        <f>IF(OR(F757="Error!",G757="Error!"),"",IF(OR(B757="",C757="",D757="",E757=""),"",(F757+G757)/2))</f>
        <v/>
      </c>
      <c r="I757" s="14" t="str">
        <f>IF(H757="", "", IF(AND(H757&gt;=0.4, F757&gt;= 0.06,G757&gt;= 0.06), "Pass!", "Fail :("))</f>
        <v/>
      </c>
      <c r="J757" s="14" t="str">
        <f t="shared" si="22"/>
        <v/>
      </c>
      <c r="K757" s="14" t="str">
        <f t="shared" si="23"/>
        <v/>
      </c>
      <c r="L757" s="15" t="str">
        <f>IFERROR(IF(AND(H757&gt;=0.4,F757&gt;=0.06,G757&gt;=0.06),"",IF(AND(F757&lt;0.06, G757&gt;=0.06),"Does not meet minimum row standard",IF(AND(G757&lt;0.06, F757&gt;=0.06),"Does not meet minimum run standard",IF(AND(F757&lt;0.06, G757&lt;0.06), "Does not meet minimum standard", "Does not meet minimum average")))), "")</f>
        <v/>
      </c>
    </row>
    <row r="758" spans="6:12" x14ac:dyDescent="0.25">
      <c r="F758" s="18" t="str" cm="1">
        <f t="array" ref="F758">IF(OR(B758="", C758="", D758=""),"",IFERROR(INDEX('Data Tables'!F758:'Data Tables'!I1562, MATCH(1, (B758='Data Tables'!G758:G1562)*(J758='Data Tables'!F758:F1562)*(_xlfn.NUMBERVALUE(D758)&lt;=_xlfn.NUMBERVALUE('Data Tables'!I758:I1562)),0),3), "Error!"))</f>
        <v/>
      </c>
      <c r="G758" s="18" t="str" cm="1">
        <f t="array" ref="G758">IF(OR(B758="",C758="", E758=""),"",IFERROR(INDEX('Data Tables'!A758:D2206,MATCH(1,(B758='Data Tables'!B758:B2206)*(K758='Data Tables'!A758:A2206)*(_xlfn.NUMBERVALUE(E758)&lt;=_xlfn.NUMBERVALUE('Data Tables'!D758:D2206)),0),3),"Error!"))</f>
        <v/>
      </c>
      <c r="H758" s="18" t="str">
        <f>IF(OR(F758="Error!",G758="Error!"),"",IF(OR(B758="",C758="",D758="",E758=""),"",(F758+G758)/2))</f>
        <v/>
      </c>
      <c r="I758" s="14" t="str">
        <f>IF(H758="", "", IF(AND(H758&gt;=0.4, F758&gt;= 0.06,G758&gt;= 0.06), "Pass!", "Fail :("))</f>
        <v/>
      </c>
      <c r="J758" s="14" t="str">
        <f t="shared" si="22"/>
        <v/>
      </c>
      <c r="K758" s="14" t="str">
        <f t="shared" si="23"/>
        <v/>
      </c>
      <c r="L758" s="15" t="str">
        <f>IFERROR(IF(AND(H758&gt;=0.4,F758&gt;=0.06,G758&gt;=0.06),"",IF(AND(F758&lt;0.06, G758&gt;=0.06),"Does not meet minimum row standard",IF(AND(G758&lt;0.06, F758&gt;=0.06),"Does not meet minimum run standard",IF(AND(F758&lt;0.06, G758&lt;0.06), "Does not meet minimum standard", "Does not meet minimum average")))), "")</f>
        <v/>
      </c>
    </row>
    <row r="759" spans="6:12" x14ac:dyDescent="0.25">
      <c r="F759" s="18" t="str" cm="1">
        <f t="array" ref="F759">IF(OR(B759="", C759="", D759=""),"",IFERROR(INDEX('Data Tables'!F759:'Data Tables'!I1563, MATCH(1, (B759='Data Tables'!G759:G1563)*(J759='Data Tables'!F759:F1563)*(_xlfn.NUMBERVALUE(D759)&lt;=_xlfn.NUMBERVALUE('Data Tables'!I759:I1563)),0),3), "Error!"))</f>
        <v/>
      </c>
      <c r="G759" s="18" t="str" cm="1">
        <f t="array" ref="G759">IF(OR(B759="",C759="", E759=""),"",IFERROR(INDEX('Data Tables'!A759:D2207,MATCH(1,(B759='Data Tables'!B759:B2207)*(K759='Data Tables'!A759:A2207)*(_xlfn.NUMBERVALUE(E759)&lt;=_xlfn.NUMBERVALUE('Data Tables'!D759:D2207)),0),3),"Error!"))</f>
        <v/>
      </c>
      <c r="H759" s="18" t="str">
        <f>IF(OR(F759="Error!",G759="Error!"),"",IF(OR(B759="",C759="",D759="",E759=""),"",(F759+G759)/2))</f>
        <v/>
      </c>
      <c r="I759" s="14" t="str">
        <f>IF(H759="", "", IF(AND(H759&gt;=0.4, F759&gt;= 0.06,G759&gt;= 0.06), "Pass!", "Fail :("))</f>
        <v/>
      </c>
      <c r="J759" s="14" t="str">
        <f t="shared" si="22"/>
        <v/>
      </c>
      <c r="K759" s="14" t="str">
        <f t="shared" si="23"/>
        <v/>
      </c>
      <c r="L759" s="15" t="str">
        <f>IFERROR(IF(AND(H759&gt;=0.4,F759&gt;=0.06,G759&gt;=0.06),"",IF(AND(F759&lt;0.06, G759&gt;=0.06),"Does not meet minimum row standard",IF(AND(G759&lt;0.06, F759&gt;=0.06),"Does not meet minimum run standard",IF(AND(F759&lt;0.06, G759&lt;0.06), "Does not meet minimum standard", "Does not meet minimum average")))), "")</f>
        <v/>
      </c>
    </row>
    <row r="760" spans="6:12" x14ac:dyDescent="0.25">
      <c r="F760" s="18" t="str" cm="1">
        <f t="array" ref="F760">IF(OR(B760="", C760="", D760=""),"",IFERROR(INDEX('Data Tables'!F760:'Data Tables'!I1564, MATCH(1, (B760='Data Tables'!G760:G1564)*(J760='Data Tables'!F760:F1564)*(_xlfn.NUMBERVALUE(D760)&lt;=_xlfn.NUMBERVALUE('Data Tables'!I760:I1564)),0),3), "Error!"))</f>
        <v/>
      </c>
      <c r="G760" s="18" t="str" cm="1">
        <f t="array" ref="G760">IF(OR(B760="",C760="", E760=""),"",IFERROR(INDEX('Data Tables'!A760:D2208,MATCH(1,(B760='Data Tables'!B760:B2208)*(K760='Data Tables'!A760:A2208)*(_xlfn.NUMBERVALUE(E760)&lt;=_xlfn.NUMBERVALUE('Data Tables'!D760:D2208)),0),3),"Error!"))</f>
        <v/>
      </c>
      <c r="H760" s="18" t="str">
        <f>IF(OR(F760="Error!",G760="Error!"),"",IF(OR(B760="",C760="",D760="",E760=""),"",(F760+G760)/2))</f>
        <v/>
      </c>
      <c r="I760" s="14" t="str">
        <f>IF(H760="", "", IF(AND(H760&gt;=0.4, F760&gt;= 0.06,G760&gt;= 0.06), "Pass!", "Fail :("))</f>
        <v/>
      </c>
      <c r="J760" s="14" t="str">
        <f t="shared" si="22"/>
        <v/>
      </c>
      <c r="K760" s="14" t="str">
        <f t="shared" si="23"/>
        <v/>
      </c>
      <c r="L760" s="15" t="str">
        <f>IFERROR(IF(AND(H760&gt;=0.4,F760&gt;=0.06,G760&gt;=0.06),"",IF(AND(F760&lt;0.06, G760&gt;=0.06),"Does not meet minimum row standard",IF(AND(G760&lt;0.06, F760&gt;=0.06),"Does not meet minimum run standard",IF(AND(F760&lt;0.06, G760&lt;0.06), "Does not meet minimum standard", "Does not meet minimum average")))), "")</f>
        <v/>
      </c>
    </row>
    <row r="761" spans="6:12" x14ac:dyDescent="0.25">
      <c r="F761" s="18" t="str" cm="1">
        <f t="array" ref="F761">IF(OR(B761="", C761="", D761=""),"",IFERROR(INDEX('Data Tables'!F761:'Data Tables'!I1565, MATCH(1, (B761='Data Tables'!G761:G1565)*(J761='Data Tables'!F761:F1565)*(_xlfn.NUMBERVALUE(D761)&lt;=_xlfn.NUMBERVALUE('Data Tables'!I761:I1565)),0),3), "Error!"))</f>
        <v/>
      </c>
      <c r="G761" s="18" t="str" cm="1">
        <f t="array" ref="G761">IF(OR(B761="",C761="", E761=""),"",IFERROR(INDEX('Data Tables'!A761:D2209,MATCH(1,(B761='Data Tables'!B761:B2209)*(K761='Data Tables'!A761:A2209)*(_xlfn.NUMBERVALUE(E761)&lt;=_xlfn.NUMBERVALUE('Data Tables'!D761:D2209)),0),3),"Error!"))</f>
        <v/>
      </c>
      <c r="H761" s="18" t="str">
        <f>IF(OR(F761="Error!",G761="Error!"),"",IF(OR(B761="",C761="",D761="",E761=""),"",(F761+G761)/2))</f>
        <v/>
      </c>
      <c r="I761" s="14" t="str">
        <f>IF(H761="", "", IF(AND(H761&gt;=0.4, F761&gt;= 0.06,G761&gt;= 0.06), "Pass!", "Fail :("))</f>
        <v/>
      </c>
      <c r="J761" s="14" t="str">
        <f t="shared" si="22"/>
        <v/>
      </c>
      <c r="K761" s="14" t="str">
        <f t="shared" si="23"/>
        <v/>
      </c>
      <c r="L761" s="15" t="str">
        <f>IFERROR(IF(AND(H761&gt;=0.4,F761&gt;=0.06,G761&gt;=0.06),"",IF(AND(F761&lt;0.06, G761&gt;=0.06),"Does not meet minimum row standard",IF(AND(G761&lt;0.06, F761&gt;=0.06),"Does not meet minimum run standard",IF(AND(F761&lt;0.06, G761&lt;0.06), "Does not meet minimum standard", "Does not meet minimum average")))), "")</f>
        <v/>
      </c>
    </row>
    <row r="762" spans="6:12" x14ac:dyDescent="0.25">
      <c r="F762" s="18" t="str" cm="1">
        <f t="array" ref="F762">IF(OR(B762="", C762="", D762=""),"",IFERROR(INDEX('Data Tables'!F762:'Data Tables'!I1566, MATCH(1, (B762='Data Tables'!G762:G1566)*(J762='Data Tables'!F762:F1566)*(_xlfn.NUMBERVALUE(D762)&lt;=_xlfn.NUMBERVALUE('Data Tables'!I762:I1566)),0),3), "Error!"))</f>
        <v/>
      </c>
      <c r="G762" s="18" t="str" cm="1">
        <f t="array" ref="G762">IF(OR(B762="",C762="", E762=""),"",IFERROR(INDEX('Data Tables'!A762:D2210,MATCH(1,(B762='Data Tables'!B762:B2210)*(K762='Data Tables'!A762:A2210)*(_xlfn.NUMBERVALUE(E762)&lt;=_xlfn.NUMBERVALUE('Data Tables'!D762:D2210)),0),3),"Error!"))</f>
        <v/>
      </c>
      <c r="H762" s="18" t="str">
        <f>IF(OR(F762="Error!",G762="Error!"),"",IF(OR(B762="",C762="",D762="",E762=""),"",(F762+G762)/2))</f>
        <v/>
      </c>
      <c r="I762" s="14" t="str">
        <f>IF(H762="", "", IF(AND(H762&gt;=0.4, F762&gt;= 0.06,G762&gt;= 0.06), "Pass!", "Fail :("))</f>
        <v/>
      </c>
      <c r="J762" s="14" t="str">
        <f t="shared" si="22"/>
        <v/>
      </c>
      <c r="K762" s="14" t="str">
        <f t="shared" si="23"/>
        <v/>
      </c>
      <c r="L762" s="15" t="str">
        <f>IFERROR(IF(AND(H762&gt;=0.4,F762&gt;=0.06,G762&gt;=0.06),"",IF(AND(F762&lt;0.06, G762&gt;=0.06),"Does not meet minimum row standard",IF(AND(G762&lt;0.06, F762&gt;=0.06),"Does not meet minimum run standard",IF(AND(F762&lt;0.06, G762&lt;0.06), "Does not meet minimum standard", "Does not meet minimum average")))), "")</f>
        <v/>
      </c>
    </row>
    <row r="763" spans="6:12" x14ac:dyDescent="0.25">
      <c r="F763" s="18" t="str" cm="1">
        <f t="array" ref="F763">IF(OR(B763="", C763="", D763=""),"",IFERROR(INDEX('Data Tables'!F763:'Data Tables'!I1567, MATCH(1, (B763='Data Tables'!G763:G1567)*(J763='Data Tables'!F763:F1567)*(_xlfn.NUMBERVALUE(D763)&lt;=_xlfn.NUMBERVALUE('Data Tables'!I763:I1567)),0),3), "Error!"))</f>
        <v/>
      </c>
      <c r="G763" s="18" t="str" cm="1">
        <f t="array" ref="G763">IF(OR(B763="",C763="", E763=""),"",IFERROR(INDEX('Data Tables'!A763:D2211,MATCH(1,(B763='Data Tables'!B763:B2211)*(K763='Data Tables'!A763:A2211)*(_xlfn.NUMBERVALUE(E763)&lt;=_xlfn.NUMBERVALUE('Data Tables'!D763:D2211)),0),3),"Error!"))</f>
        <v/>
      </c>
      <c r="H763" s="18" t="str">
        <f>IF(OR(F763="Error!",G763="Error!"),"",IF(OR(B763="",C763="",D763="",E763=""),"",(F763+G763)/2))</f>
        <v/>
      </c>
      <c r="I763" s="14" t="str">
        <f>IF(H763="", "", IF(AND(H763&gt;=0.4, F763&gt;= 0.06,G763&gt;= 0.06), "Pass!", "Fail :("))</f>
        <v/>
      </c>
      <c r="J763" s="14" t="str">
        <f t="shared" si="22"/>
        <v/>
      </c>
      <c r="K763" s="14" t="str">
        <f t="shared" si="23"/>
        <v/>
      </c>
      <c r="L763" s="15" t="str">
        <f>IFERROR(IF(AND(H763&gt;=0.4,F763&gt;=0.06,G763&gt;=0.06),"",IF(AND(F763&lt;0.06, G763&gt;=0.06),"Does not meet minimum row standard",IF(AND(G763&lt;0.06, F763&gt;=0.06),"Does not meet minimum run standard",IF(AND(F763&lt;0.06, G763&lt;0.06), "Does not meet minimum standard", "Does not meet minimum average")))), "")</f>
        <v/>
      </c>
    </row>
    <row r="764" spans="6:12" x14ac:dyDescent="0.25">
      <c r="F764" s="18" t="str" cm="1">
        <f t="array" ref="F764">IF(OR(B764="", C764="", D764=""),"",IFERROR(INDEX('Data Tables'!F764:'Data Tables'!I1568, MATCH(1, (B764='Data Tables'!G764:G1568)*(J764='Data Tables'!F764:F1568)*(_xlfn.NUMBERVALUE(D764)&lt;=_xlfn.NUMBERVALUE('Data Tables'!I764:I1568)),0),3), "Error!"))</f>
        <v/>
      </c>
      <c r="G764" s="18" t="str" cm="1">
        <f t="array" ref="G764">IF(OR(B764="",C764="", E764=""),"",IFERROR(INDEX('Data Tables'!A764:D2212,MATCH(1,(B764='Data Tables'!B764:B2212)*(K764='Data Tables'!A764:A2212)*(_xlfn.NUMBERVALUE(E764)&lt;=_xlfn.NUMBERVALUE('Data Tables'!D764:D2212)),0),3),"Error!"))</f>
        <v/>
      </c>
      <c r="H764" s="18" t="str">
        <f>IF(OR(F764="Error!",G764="Error!"),"",IF(OR(B764="",C764="",D764="",E764=""),"",(F764+G764)/2))</f>
        <v/>
      </c>
      <c r="I764" s="14" t="str">
        <f>IF(H764="", "", IF(AND(H764&gt;=0.4, F764&gt;= 0.06,G764&gt;= 0.06), "Pass!", "Fail :("))</f>
        <v/>
      </c>
      <c r="J764" s="14" t="str">
        <f t="shared" si="22"/>
        <v/>
      </c>
      <c r="K764" s="14" t="str">
        <f t="shared" si="23"/>
        <v/>
      </c>
      <c r="L764" s="15" t="str">
        <f>IFERROR(IF(AND(H764&gt;=0.4,F764&gt;=0.06,G764&gt;=0.06),"",IF(AND(F764&lt;0.06, G764&gt;=0.06),"Does not meet minimum row standard",IF(AND(G764&lt;0.06, F764&gt;=0.06),"Does not meet minimum run standard",IF(AND(F764&lt;0.06, G764&lt;0.06), "Does not meet minimum standard", "Does not meet minimum average")))), "")</f>
        <v/>
      </c>
    </row>
    <row r="765" spans="6:12" x14ac:dyDescent="0.25">
      <c r="F765" s="18" t="str" cm="1">
        <f t="array" ref="F765">IF(OR(B765="", C765="", D765=""),"",IFERROR(INDEX('Data Tables'!F765:'Data Tables'!I1569, MATCH(1, (B765='Data Tables'!G765:G1569)*(J765='Data Tables'!F765:F1569)*(_xlfn.NUMBERVALUE(D765)&lt;=_xlfn.NUMBERVALUE('Data Tables'!I765:I1569)),0),3), "Error!"))</f>
        <v/>
      </c>
      <c r="G765" s="18" t="str" cm="1">
        <f t="array" ref="G765">IF(OR(B765="",C765="", E765=""),"",IFERROR(INDEX('Data Tables'!A765:D2213,MATCH(1,(B765='Data Tables'!B765:B2213)*(K765='Data Tables'!A765:A2213)*(_xlfn.NUMBERVALUE(E765)&lt;=_xlfn.NUMBERVALUE('Data Tables'!D765:D2213)),0),3),"Error!"))</f>
        <v/>
      </c>
      <c r="H765" s="18" t="str">
        <f>IF(OR(F765="Error!",G765="Error!"),"",IF(OR(B765="",C765="",D765="",E765=""),"",(F765+G765)/2))</f>
        <v/>
      </c>
      <c r="I765" s="14" t="str">
        <f>IF(H765="", "", IF(AND(H765&gt;=0.4, F765&gt;= 0.06,G765&gt;= 0.06), "Pass!", "Fail :("))</f>
        <v/>
      </c>
      <c r="J765" s="14" t="str">
        <f t="shared" si="22"/>
        <v/>
      </c>
      <c r="K765" s="14" t="str">
        <f t="shared" si="23"/>
        <v/>
      </c>
      <c r="L765" s="15" t="str">
        <f>IFERROR(IF(AND(H765&gt;=0.4,F765&gt;=0.06,G765&gt;=0.06),"",IF(AND(F765&lt;0.06, G765&gt;=0.06),"Does not meet minimum row standard",IF(AND(G765&lt;0.06, F765&gt;=0.06),"Does not meet minimum run standard",IF(AND(F765&lt;0.06, G765&lt;0.06), "Does not meet minimum standard", "Does not meet minimum average")))), "")</f>
        <v/>
      </c>
    </row>
    <row r="766" spans="6:12" x14ac:dyDescent="0.25">
      <c r="F766" s="18" t="str" cm="1">
        <f t="array" ref="F766">IF(OR(B766="", C766="", D766=""),"",IFERROR(INDEX('Data Tables'!F766:'Data Tables'!I1570, MATCH(1, (B766='Data Tables'!G766:G1570)*(J766='Data Tables'!F766:F1570)*(_xlfn.NUMBERVALUE(D766)&lt;=_xlfn.NUMBERVALUE('Data Tables'!I766:I1570)),0),3), "Error!"))</f>
        <v/>
      </c>
      <c r="G766" s="18" t="str" cm="1">
        <f t="array" ref="G766">IF(OR(B766="",C766="", E766=""),"",IFERROR(INDEX('Data Tables'!A766:D2214,MATCH(1,(B766='Data Tables'!B766:B2214)*(K766='Data Tables'!A766:A2214)*(_xlfn.NUMBERVALUE(E766)&lt;=_xlfn.NUMBERVALUE('Data Tables'!D766:D2214)),0),3),"Error!"))</f>
        <v/>
      </c>
      <c r="H766" s="18" t="str">
        <f>IF(OR(F766="Error!",G766="Error!"),"",IF(OR(B766="",C766="",D766="",E766=""),"",(F766+G766)/2))</f>
        <v/>
      </c>
      <c r="I766" s="14" t="str">
        <f>IF(H766="", "", IF(AND(H766&gt;=0.4, F766&gt;= 0.06,G766&gt;= 0.06), "Pass!", "Fail :("))</f>
        <v/>
      </c>
      <c r="J766" s="14" t="str">
        <f t="shared" si="22"/>
        <v/>
      </c>
      <c r="K766" s="14" t="str">
        <f t="shared" si="23"/>
        <v/>
      </c>
      <c r="L766" s="15" t="str">
        <f>IFERROR(IF(AND(H766&gt;=0.4,F766&gt;=0.06,G766&gt;=0.06),"",IF(AND(F766&lt;0.06, G766&gt;=0.06),"Does not meet minimum row standard",IF(AND(G766&lt;0.06, F766&gt;=0.06),"Does not meet minimum run standard",IF(AND(F766&lt;0.06, G766&lt;0.06), "Does not meet minimum standard", "Does not meet minimum average")))), "")</f>
        <v/>
      </c>
    </row>
    <row r="767" spans="6:12" x14ac:dyDescent="0.25">
      <c r="F767" s="18" t="str" cm="1">
        <f t="array" ref="F767">IF(OR(B767="", C767="", D767=""),"",IFERROR(INDEX('Data Tables'!F767:'Data Tables'!I1571, MATCH(1, (B767='Data Tables'!G767:G1571)*(J767='Data Tables'!F767:F1571)*(_xlfn.NUMBERVALUE(D767)&lt;=_xlfn.NUMBERVALUE('Data Tables'!I767:I1571)),0),3), "Error!"))</f>
        <v/>
      </c>
      <c r="G767" s="18" t="str" cm="1">
        <f t="array" ref="G767">IF(OR(B767="",C767="", E767=""),"",IFERROR(INDEX('Data Tables'!A767:D2215,MATCH(1,(B767='Data Tables'!B767:B2215)*(K767='Data Tables'!A767:A2215)*(_xlfn.NUMBERVALUE(E767)&lt;=_xlfn.NUMBERVALUE('Data Tables'!D767:D2215)),0),3),"Error!"))</f>
        <v/>
      </c>
      <c r="H767" s="18" t="str">
        <f>IF(OR(F767="Error!",G767="Error!"),"",IF(OR(B767="",C767="",D767="",E767=""),"",(F767+G767)/2))</f>
        <v/>
      </c>
      <c r="I767" s="14" t="str">
        <f>IF(H767="", "", IF(AND(H767&gt;=0.4, F767&gt;= 0.06,G767&gt;= 0.06), "Pass!", "Fail :("))</f>
        <v/>
      </c>
      <c r="J767" s="14" t="str">
        <f t="shared" si="22"/>
        <v/>
      </c>
      <c r="K767" s="14" t="str">
        <f t="shared" si="23"/>
        <v/>
      </c>
      <c r="L767" s="15" t="str">
        <f>IFERROR(IF(AND(H767&gt;=0.4,F767&gt;=0.06,G767&gt;=0.06),"",IF(AND(F767&lt;0.06, G767&gt;=0.06),"Does not meet minimum row standard",IF(AND(G767&lt;0.06, F767&gt;=0.06),"Does not meet minimum run standard",IF(AND(F767&lt;0.06, G767&lt;0.06), "Does not meet minimum standard", "Does not meet minimum average")))), "")</f>
        <v/>
      </c>
    </row>
    <row r="768" spans="6:12" x14ac:dyDescent="0.25">
      <c r="F768" s="18" t="str" cm="1">
        <f t="array" ref="F768">IF(OR(B768="", C768="", D768=""),"",IFERROR(INDEX('Data Tables'!F768:'Data Tables'!I1572, MATCH(1, (B768='Data Tables'!G768:G1572)*(J768='Data Tables'!F768:F1572)*(_xlfn.NUMBERVALUE(D768)&lt;=_xlfn.NUMBERVALUE('Data Tables'!I768:I1572)),0),3), "Error!"))</f>
        <v/>
      </c>
      <c r="G768" s="18" t="str" cm="1">
        <f t="array" ref="G768">IF(OR(B768="",C768="", E768=""),"",IFERROR(INDEX('Data Tables'!A768:D2216,MATCH(1,(B768='Data Tables'!B768:B2216)*(K768='Data Tables'!A768:A2216)*(_xlfn.NUMBERVALUE(E768)&lt;=_xlfn.NUMBERVALUE('Data Tables'!D768:D2216)),0),3),"Error!"))</f>
        <v/>
      </c>
      <c r="H768" s="18" t="str">
        <f>IF(OR(F768="Error!",G768="Error!"),"",IF(OR(B768="",C768="",D768="",E768=""),"",(F768+G768)/2))</f>
        <v/>
      </c>
      <c r="I768" s="14" t="str">
        <f>IF(H768="", "", IF(AND(H768&gt;=0.4, F768&gt;= 0.06,G768&gt;= 0.06), "Pass!", "Fail :("))</f>
        <v/>
      </c>
      <c r="J768" s="14" t="str">
        <f t="shared" si="22"/>
        <v/>
      </c>
      <c r="K768" s="14" t="str">
        <f t="shared" si="23"/>
        <v/>
      </c>
      <c r="L768" s="15" t="str">
        <f>IFERROR(IF(AND(H768&gt;=0.4,F768&gt;=0.06,G768&gt;=0.06),"",IF(AND(F768&lt;0.06, G768&gt;=0.06),"Does not meet minimum row standard",IF(AND(G768&lt;0.06, F768&gt;=0.06),"Does not meet minimum run standard",IF(AND(F768&lt;0.06, G768&lt;0.06), "Does not meet minimum standard", "Does not meet minimum average")))), "")</f>
        <v/>
      </c>
    </row>
    <row r="769" spans="6:12" x14ac:dyDescent="0.25">
      <c r="F769" s="18" t="str" cm="1">
        <f t="array" ref="F769">IF(OR(B769="", C769="", D769=""),"",IFERROR(INDEX('Data Tables'!F769:'Data Tables'!I1573, MATCH(1, (B769='Data Tables'!G769:G1573)*(J769='Data Tables'!F769:F1573)*(_xlfn.NUMBERVALUE(D769)&lt;=_xlfn.NUMBERVALUE('Data Tables'!I769:I1573)),0),3), "Error!"))</f>
        <v/>
      </c>
      <c r="G769" s="18" t="str" cm="1">
        <f t="array" ref="G769">IF(OR(B769="",C769="", E769=""),"",IFERROR(INDEX('Data Tables'!A769:D2217,MATCH(1,(B769='Data Tables'!B769:B2217)*(K769='Data Tables'!A769:A2217)*(_xlfn.NUMBERVALUE(E769)&lt;=_xlfn.NUMBERVALUE('Data Tables'!D769:D2217)),0),3),"Error!"))</f>
        <v/>
      </c>
      <c r="H769" s="18" t="str">
        <f>IF(OR(F769="Error!",G769="Error!"),"",IF(OR(B769="",C769="",D769="",E769=""),"",(F769+G769)/2))</f>
        <v/>
      </c>
      <c r="I769" s="14" t="str">
        <f>IF(H769="", "", IF(AND(H769&gt;=0.4, F769&gt;= 0.06,G769&gt;= 0.06), "Pass!", "Fail :("))</f>
        <v/>
      </c>
      <c r="J769" s="14" t="str">
        <f t="shared" si="22"/>
        <v/>
      </c>
      <c r="K769" s="14" t="str">
        <f t="shared" si="23"/>
        <v/>
      </c>
      <c r="L769" s="15" t="str">
        <f>IFERROR(IF(AND(H769&gt;=0.4,F769&gt;=0.06,G769&gt;=0.06),"",IF(AND(F769&lt;0.06, G769&gt;=0.06),"Does not meet minimum row standard",IF(AND(G769&lt;0.06, F769&gt;=0.06),"Does not meet minimum run standard",IF(AND(F769&lt;0.06, G769&lt;0.06), "Does not meet minimum standard", "Does not meet minimum average")))), "")</f>
        <v/>
      </c>
    </row>
    <row r="770" spans="6:12" x14ac:dyDescent="0.25">
      <c r="F770" s="18" t="str" cm="1">
        <f t="array" ref="F770">IF(OR(B770="", C770="", D770=""),"",IFERROR(INDEX('Data Tables'!F770:'Data Tables'!I1574, MATCH(1, (B770='Data Tables'!G770:G1574)*(J770='Data Tables'!F770:F1574)*(_xlfn.NUMBERVALUE(D770)&lt;=_xlfn.NUMBERVALUE('Data Tables'!I770:I1574)),0),3), "Error!"))</f>
        <v/>
      </c>
      <c r="G770" s="18" t="str" cm="1">
        <f t="array" ref="G770">IF(OR(B770="",C770="", E770=""),"",IFERROR(INDEX('Data Tables'!A770:D2218,MATCH(1,(B770='Data Tables'!B770:B2218)*(K770='Data Tables'!A770:A2218)*(_xlfn.NUMBERVALUE(E770)&lt;=_xlfn.NUMBERVALUE('Data Tables'!D770:D2218)),0),3),"Error!"))</f>
        <v/>
      </c>
      <c r="H770" s="18" t="str">
        <f>IF(OR(F770="Error!",G770="Error!"),"",IF(OR(B770="",C770="",D770="",E770=""),"",(F770+G770)/2))</f>
        <v/>
      </c>
      <c r="I770" s="14" t="str">
        <f>IF(H770="", "", IF(AND(H770&gt;=0.4, F770&gt;= 0.06,G770&gt;= 0.06), "Pass!", "Fail :("))</f>
        <v/>
      </c>
      <c r="J770" s="14" t="str">
        <f t="shared" si="22"/>
        <v/>
      </c>
      <c r="K770" s="14" t="str">
        <f t="shared" si="23"/>
        <v/>
      </c>
      <c r="L770" s="15" t="str">
        <f>IFERROR(IF(AND(H770&gt;=0.4,F770&gt;=0.06,G770&gt;=0.06),"",IF(AND(F770&lt;0.06, G770&gt;=0.06),"Does not meet minimum row standard",IF(AND(G770&lt;0.06, F770&gt;=0.06),"Does not meet minimum run standard",IF(AND(F770&lt;0.06, G770&lt;0.06), "Does not meet minimum standard", "Does not meet minimum average")))), "")</f>
        <v/>
      </c>
    </row>
    <row r="771" spans="6:12" x14ac:dyDescent="0.25">
      <c r="F771" s="18" t="str" cm="1">
        <f t="array" ref="F771">IF(OR(B771="", C771="", D771=""),"",IFERROR(INDEX('Data Tables'!F771:'Data Tables'!I1575, MATCH(1, (B771='Data Tables'!G771:G1575)*(J771='Data Tables'!F771:F1575)*(_xlfn.NUMBERVALUE(D771)&lt;=_xlfn.NUMBERVALUE('Data Tables'!I771:I1575)),0),3), "Error!"))</f>
        <v/>
      </c>
      <c r="G771" s="18" t="str" cm="1">
        <f t="array" ref="G771">IF(OR(B771="",C771="", E771=""),"",IFERROR(INDEX('Data Tables'!A771:D2219,MATCH(1,(B771='Data Tables'!B771:B2219)*(K771='Data Tables'!A771:A2219)*(_xlfn.NUMBERVALUE(E771)&lt;=_xlfn.NUMBERVALUE('Data Tables'!D771:D2219)),0),3),"Error!"))</f>
        <v/>
      </c>
      <c r="H771" s="18" t="str">
        <f>IF(OR(F771="Error!",G771="Error!"),"",IF(OR(B771="",C771="",D771="",E771=""),"",(F771+G771)/2))</f>
        <v/>
      </c>
      <c r="I771" s="14" t="str">
        <f>IF(H771="", "", IF(AND(H771&gt;=0.4, F771&gt;= 0.06,G771&gt;= 0.06), "Pass!", "Fail :("))</f>
        <v/>
      </c>
      <c r="J771" s="14" t="str">
        <f t="shared" ref="J771:J834" si="24">IF(C771="","",IF(C771&lt;=29,"20-29",IF(C771&lt;=39,"30-39",IF(C771&lt;=49,"40-49","50+"))))</f>
        <v/>
      </c>
      <c r="K771" s="14" t="str">
        <f t="shared" ref="K771:K834" si="25">IF(C771="", "",IF(C771&lt;=24,"20-24",IF(C771&lt;=29,"25-29",IF(C771&lt;=34,"30-34",IF(C771&lt;=39,"35-39",IF(C771&lt;=44,"40-44",IF(C771&lt;=49,"45-49","50+")))))))</f>
        <v/>
      </c>
      <c r="L771" s="15" t="str">
        <f>IFERROR(IF(AND(H771&gt;=0.4,F771&gt;=0.06,G771&gt;=0.06),"",IF(AND(F771&lt;0.06, G771&gt;=0.06),"Does not meet minimum row standard",IF(AND(G771&lt;0.06, F771&gt;=0.06),"Does not meet minimum run standard",IF(AND(F771&lt;0.06, G771&lt;0.06), "Does not meet minimum standard", "Does not meet minimum average")))), "")</f>
        <v/>
      </c>
    </row>
    <row r="772" spans="6:12" x14ac:dyDescent="0.25">
      <c r="F772" s="18" t="str" cm="1">
        <f t="array" ref="F772">IF(OR(B772="", C772="", D772=""),"",IFERROR(INDEX('Data Tables'!F772:'Data Tables'!I1576, MATCH(1, (B772='Data Tables'!G772:G1576)*(J772='Data Tables'!F772:F1576)*(_xlfn.NUMBERVALUE(D772)&lt;=_xlfn.NUMBERVALUE('Data Tables'!I772:I1576)),0),3), "Error!"))</f>
        <v/>
      </c>
      <c r="G772" s="18" t="str" cm="1">
        <f t="array" ref="G772">IF(OR(B772="",C772="", E772=""),"",IFERROR(INDEX('Data Tables'!A772:D2220,MATCH(1,(B772='Data Tables'!B772:B2220)*(K772='Data Tables'!A772:A2220)*(_xlfn.NUMBERVALUE(E772)&lt;=_xlfn.NUMBERVALUE('Data Tables'!D772:D2220)),0),3),"Error!"))</f>
        <v/>
      </c>
      <c r="H772" s="18" t="str">
        <f>IF(OR(F772="Error!",G772="Error!"),"",IF(OR(B772="",C772="",D772="",E772=""),"",(F772+G772)/2))</f>
        <v/>
      </c>
      <c r="I772" s="14" t="str">
        <f>IF(H772="", "", IF(AND(H772&gt;=0.4, F772&gt;= 0.06,G772&gt;= 0.06), "Pass!", "Fail :("))</f>
        <v/>
      </c>
      <c r="J772" s="14" t="str">
        <f t="shared" si="24"/>
        <v/>
      </c>
      <c r="K772" s="14" t="str">
        <f t="shared" si="25"/>
        <v/>
      </c>
      <c r="L772" s="15" t="str">
        <f>IFERROR(IF(AND(H772&gt;=0.4,F772&gt;=0.06,G772&gt;=0.06),"",IF(AND(F772&lt;0.06, G772&gt;=0.06),"Does not meet minimum row standard",IF(AND(G772&lt;0.06, F772&gt;=0.06),"Does not meet minimum run standard",IF(AND(F772&lt;0.06, G772&lt;0.06), "Does not meet minimum standard", "Does not meet minimum average")))), "")</f>
        <v/>
      </c>
    </row>
    <row r="773" spans="6:12" x14ac:dyDescent="0.25">
      <c r="F773" s="18" t="str" cm="1">
        <f t="array" ref="F773">IF(OR(B773="", C773="", D773=""),"",IFERROR(INDEX('Data Tables'!F773:'Data Tables'!I1577, MATCH(1, (B773='Data Tables'!G773:G1577)*(J773='Data Tables'!F773:F1577)*(_xlfn.NUMBERVALUE(D773)&lt;=_xlfn.NUMBERVALUE('Data Tables'!I773:I1577)),0),3), "Error!"))</f>
        <v/>
      </c>
      <c r="G773" s="18" t="str" cm="1">
        <f t="array" ref="G773">IF(OR(B773="",C773="", E773=""),"",IFERROR(INDEX('Data Tables'!A773:D2221,MATCH(1,(B773='Data Tables'!B773:B2221)*(K773='Data Tables'!A773:A2221)*(_xlfn.NUMBERVALUE(E773)&lt;=_xlfn.NUMBERVALUE('Data Tables'!D773:D2221)),0),3),"Error!"))</f>
        <v/>
      </c>
      <c r="H773" s="18" t="str">
        <f>IF(OR(F773="Error!",G773="Error!"),"",IF(OR(B773="",C773="",D773="",E773=""),"",(F773+G773)/2))</f>
        <v/>
      </c>
      <c r="I773" s="14" t="str">
        <f>IF(H773="", "", IF(AND(H773&gt;=0.4, F773&gt;= 0.06,G773&gt;= 0.06), "Pass!", "Fail :("))</f>
        <v/>
      </c>
      <c r="J773" s="14" t="str">
        <f t="shared" si="24"/>
        <v/>
      </c>
      <c r="K773" s="14" t="str">
        <f t="shared" si="25"/>
        <v/>
      </c>
      <c r="L773" s="15" t="str">
        <f>IFERROR(IF(AND(H773&gt;=0.4,F773&gt;=0.06,G773&gt;=0.06),"",IF(AND(F773&lt;0.06, G773&gt;=0.06),"Does not meet minimum row standard",IF(AND(G773&lt;0.06, F773&gt;=0.06),"Does not meet minimum run standard",IF(AND(F773&lt;0.06, G773&lt;0.06), "Does not meet minimum standard", "Does not meet minimum average")))), "")</f>
        <v/>
      </c>
    </row>
    <row r="774" spans="6:12" x14ac:dyDescent="0.25">
      <c r="F774" s="18" t="str" cm="1">
        <f t="array" ref="F774">IF(OR(B774="", C774="", D774=""),"",IFERROR(INDEX('Data Tables'!F774:'Data Tables'!I1578, MATCH(1, (B774='Data Tables'!G774:G1578)*(J774='Data Tables'!F774:F1578)*(_xlfn.NUMBERVALUE(D774)&lt;=_xlfn.NUMBERVALUE('Data Tables'!I774:I1578)),0),3), "Error!"))</f>
        <v/>
      </c>
      <c r="G774" s="18" t="str" cm="1">
        <f t="array" ref="G774">IF(OR(B774="",C774="", E774=""),"",IFERROR(INDEX('Data Tables'!A774:D2222,MATCH(1,(B774='Data Tables'!B774:B2222)*(K774='Data Tables'!A774:A2222)*(_xlfn.NUMBERVALUE(E774)&lt;=_xlfn.NUMBERVALUE('Data Tables'!D774:D2222)),0),3),"Error!"))</f>
        <v/>
      </c>
      <c r="H774" s="18" t="str">
        <f>IF(OR(F774="Error!",G774="Error!"),"",IF(OR(B774="",C774="",D774="",E774=""),"",(F774+G774)/2))</f>
        <v/>
      </c>
      <c r="I774" s="14" t="str">
        <f>IF(H774="", "", IF(AND(H774&gt;=0.4, F774&gt;= 0.06,G774&gt;= 0.06), "Pass!", "Fail :("))</f>
        <v/>
      </c>
      <c r="J774" s="14" t="str">
        <f t="shared" si="24"/>
        <v/>
      </c>
      <c r="K774" s="14" t="str">
        <f t="shared" si="25"/>
        <v/>
      </c>
      <c r="L774" s="15" t="str">
        <f>IFERROR(IF(AND(H774&gt;=0.4,F774&gt;=0.06,G774&gt;=0.06),"",IF(AND(F774&lt;0.06, G774&gt;=0.06),"Does not meet minimum row standard",IF(AND(G774&lt;0.06, F774&gt;=0.06),"Does not meet minimum run standard",IF(AND(F774&lt;0.06, G774&lt;0.06), "Does not meet minimum standard", "Does not meet minimum average")))), "")</f>
        <v/>
      </c>
    </row>
    <row r="775" spans="6:12" x14ac:dyDescent="0.25">
      <c r="F775" s="18" t="str" cm="1">
        <f t="array" ref="F775">IF(OR(B775="", C775="", D775=""),"",IFERROR(INDEX('Data Tables'!F775:'Data Tables'!I1579, MATCH(1, (B775='Data Tables'!G775:G1579)*(J775='Data Tables'!F775:F1579)*(_xlfn.NUMBERVALUE(D775)&lt;=_xlfn.NUMBERVALUE('Data Tables'!I775:I1579)),0),3), "Error!"))</f>
        <v/>
      </c>
      <c r="G775" s="18" t="str" cm="1">
        <f t="array" ref="G775">IF(OR(B775="",C775="", E775=""),"",IFERROR(INDEX('Data Tables'!A775:D2223,MATCH(1,(B775='Data Tables'!B775:B2223)*(K775='Data Tables'!A775:A2223)*(_xlfn.NUMBERVALUE(E775)&lt;=_xlfn.NUMBERVALUE('Data Tables'!D775:D2223)),0),3),"Error!"))</f>
        <v/>
      </c>
      <c r="H775" s="18" t="str">
        <f>IF(OR(F775="Error!",G775="Error!"),"",IF(OR(B775="",C775="",D775="",E775=""),"",(F775+G775)/2))</f>
        <v/>
      </c>
      <c r="I775" s="14" t="str">
        <f>IF(H775="", "", IF(AND(H775&gt;=0.4, F775&gt;= 0.06,G775&gt;= 0.06), "Pass!", "Fail :("))</f>
        <v/>
      </c>
      <c r="J775" s="14" t="str">
        <f t="shared" si="24"/>
        <v/>
      </c>
      <c r="K775" s="14" t="str">
        <f t="shared" si="25"/>
        <v/>
      </c>
      <c r="L775" s="15" t="str">
        <f>IFERROR(IF(AND(H775&gt;=0.4,F775&gt;=0.06,G775&gt;=0.06),"",IF(AND(F775&lt;0.06, G775&gt;=0.06),"Does not meet minimum row standard",IF(AND(G775&lt;0.06, F775&gt;=0.06),"Does not meet minimum run standard",IF(AND(F775&lt;0.06, G775&lt;0.06), "Does not meet minimum standard", "Does not meet minimum average")))), "")</f>
        <v/>
      </c>
    </row>
    <row r="776" spans="6:12" x14ac:dyDescent="0.25">
      <c r="F776" s="18" t="str" cm="1">
        <f t="array" ref="F776">IF(OR(B776="", C776="", D776=""),"",IFERROR(INDEX('Data Tables'!F776:'Data Tables'!I1580, MATCH(1, (B776='Data Tables'!G776:G1580)*(J776='Data Tables'!F776:F1580)*(_xlfn.NUMBERVALUE(D776)&lt;=_xlfn.NUMBERVALUE('Data Tables'!I776:I1580)),0),3), "Error!"))</f>
        <v/>
      </c>
      <c r="G776" s="18" t="str" cm="1">
        <f t="array" ref="G776">IF(OR(B776="",C776="", E776=""),"",IFERROR(INDEX('Data Tables'!A776:D2224,MATCH(1,(B776='Data Tables'!B776:B2224)*(K776='Data Tables'!A776:A2224)*(_xlfn.NUMBERVALUE(E776)&lt;=_xlfn.NUMBERVALUE('Data Tables'!D776:D2224)),0),3),"Error!"))</f>
        <v/>
      </c>
      <c r="H776" s="18" t="str">
        <f>IF(OR(F776="Error!",G776="Error!"),"",IF(OR(B776="",C776="",D776="",E776=""),"",(F776+G776)/2))</f>
        <v/>
      </c>
      <c r="I776" s="14" t="str">
        <f>IF(H776="", "", IF(AND(H776&gt;=0.4, F776&gt;= 0.06,G776&gt;= 0.06), "Pass!", "Fail :("))</f>
        <v/>
      </c>
      <c r="J776" s="14" t="str">
        <f t="shared" si="24"/>
        <v/>
      </c>
      <c r="K776" s="14" t="str">
        <f t="shared" si="25"/>
        <v/>
      </c>
      <c r="L776" s="15" t="str">
        <f>IFERROR(IF(AND(H776&gt;=0.4,F776&gt;=0.06,G776&gt;=0.06),"",IF(AND(F776&lt;0.06, G776&gt;=0.06),"Does not meet minimum row standard",IF(AND(G776&lt;0.06, F776&gt;=0.06),"Does not meet minimum run standard",IF(AND(F776&lt;0.06, G776&lt;0.06), "Does not meet minimum standard", "Does not meet minimum average")))), "")</f>
        <v/>
      </c>
    </row>
    <row r="777" spans="6:12" x14ac:dyDescent="0.25">
      <c r="F777" s="18" t="str" cm="1">
        <f t="array" ref="F777">IF(OR(B777="", C777="", D777=""),"",IFERROR(INDEX('Data Tables'!F777:'Data Tables'!I1581, MATCH(1, (B777='Data Tables'!G777:G1581)*(J777='Data Tables'!F777:F1581)*(_xlfn.NUMBERVALUE(D777)&lt;=_xlfn.NUMBERVALUE('Data Tables'!I777:I1581)),0),3), "Error!"))</f>
        <v/>
      </c>
      <c r="G777" s="18" t="str" cm="1">
        <f t="array" ref="G777">IF(OR(B777="",C777="", E777=""),"",IFERROR(INDEX('Data Tables'!A777:D2225,MATCH(1,(B777='Data Tables'!B777:B2225)*(K777='Data Tables'!A777:A2225)*(_xlfn.NUMBERVALUE(E777)&lt;=_xlfn.NUMBERVALUE('Data Tables'!D777:D2225)),0),3),"Error!"))</f>
        <v/>
      </c>
      <c r="H777" s="18" t="str">
        <f>IF(OR(F777="Error!",G777="Error!"),"",IF(OR(B777="",C777="",D777="",E777=""),"",(F777+G777)/2))</f>
        <v/>
      </c>
      <c r="I777" s="14" t="str">
        <f>IF(H777="", "", IF(AND(H777&gt;=0.4, F777&gt;= 0.06,G777&gt;= 0.06), "Pass!", "Fail :("))</f>
        <v/>
      </c>
      <c r="J777" s="14" t="str">
        <f t="shared" si="24"/>
        <v/>
      </c>
      <c r="K777" s="14" t="str">
        <f t="shared" si="25"/>
        <v/>
      </c>
      <c r="L777" s="15" t="str">
        <f>IFERROR(IF(AND(H777&gt;=0.4,F777&gt;=0.06,G777&gt;=0.06),"",IF(AND(F777&lt;0.06, G777&gt;=0.06),"Does not meet minimum row standard",IF(AND(G777&lt;0.06, F777&gt;=0.06),"Does not meet minimum run standard",IF(AND(F777&lt;0.06, G777&lt;0.06), "Does not meet minimum standard", "Does not meet minimum average")))), "")</f>
        <v/>
      </c>
    </row>
    <row r="778" spans="6:12" x14ac:dyDescent="0.25">
      <c r="F778" s="18" t="str" cm="1">
        <f t="array" ref="F778">IF(OR(B778="", C778="", D778=""),"",IFERROR(INDEX('Data Tables'!F778:'Data Tables'!I1582, MATCH(1, (B778='Data Tables'!G778:G1582)*(J778='Data Tables'!F778:F1582)*(_xlfn.NUMBERVALUE(D778)&lt;=_xlfn.NUMBERVALUE('Data Tables'!I778:I1582)),0),3), "Error!"))</f>
        <v/>
      </c>
      <c r="G778" s="18" t="str" cm="1">
        <f t="array" ref="G778">IF(OR(B778="",C778="", E778=""),"",IFERROR(INDEX('Data Tables'!A778:D2226,MATCH(1,(B778='Data Tables'!B778:B2226)*(K778='Data Tables'!A778:A2226)*(_xlfn.NUMBERVALUE(E778)&lt;=_xlfn.NUMBERVALUE('Data Tables'!D778:D2226)),0),3),"Error!"))</f>
        <v/>
      </c>
      <c r="H778" s="18" t="str">
        <f>IF(OR(F778="Error!",G778="Error!"),"",IF(OR(B778="",C778="",D778="",E778=""),"",(F778+G778)/2))</f>
        <v/>
      </c>
      <c r="I778" s="14" t="str">
        <f>IF(H778="", "", IF(AND(H778&gt;=0.4, F778&gt;= 0.06,G778&gt;= 0.06), "Pass!", "Fail :("))</f>
        <v/>
      </c>
      <c r="J778" s="14" t="str">
        <f t="shared" si="24"/>
        <v/>
      </c>
      <c r="K778" s="14" t="str">
        <f t="shared" si="25"/>
        <v/>
      </c>
      <c r="L778" s="15" t="str">
        <f>IFERROR(IF(AND(H778&gt;=0.4,F778&gt;=0.06,G778&gt;=0.06),"",IF(AND(F778&lt;0.06, G778&gt;=0.06),"Does not meet minimum row standard",IF(AND(G778&lt;0.06, F778&gt;=0.06),"Does not meet minimum run standard",IF(AND(F778&lt;0.06, G778&lt;0.06), "Does not meet minimum standard", "Does not meet minimum average")))), "")</f>
        <v/>
      </c>
    </row>
    <row r="779" spans="6:12" x14ac:dyDescent="0.25">
      <c r="F779" s="18" t="str" cm="1">
        <f t="array" ref="F779">IF(OR(B779="", C779="", D779=""),"",IFERROR(INDEX('Data Tables'!F779:'Data Tables'!I1583, MATCH(1, (B779='Data Tables'!G779:G1583)*(J779='Data Tables'!F779:F1583)*(_xlfn.NUMBERVALUE(D779)&lt;=_xlfn.NUMBERVALUE('Data Tables'!I779:I1583)),0),3), "Error!"))</f>
        <v/>
      </c>
      <c r="G779" s="18" t="str" cm="1">
        <f t="array" ref="G779">IF(OR(B779="",C779="", E779=""),"",IFERROR(INDEX('Data Tables'!A779:D2227,MATCH(1,(B779='Data Tables'!B779:B2227)*(K779='Data Tables'!A779:A2227)*(_xlfn.NUMBERVALUE(E779)&lt;=_xlfn.NUMBERVALUE('Data Tables'!D779:D2227)),0),3),"Error!"))</f>
        <v/>
      </c>
      <c r="H779" s="18" t="str">
        <f>IF(OR(F779="Error!",G779="Error!"),"",IF(OR(B779="",C779="",D779="",E779=""),"",(F779+G779)/2))</f>
        <v/>
      </c>
      <c r="I779" s="14" t="str">
        <f>IF(H779="", "", IF(AND(H779&gt;=0.4, F779&gt;= 0.06,G779&gt;= 0.06), "Pass!", "Fail :("))</f>
        <v/>
      </c>
      <c r="J779" s="14" t="str">
        <f t="shared" si="24"/>
        <v/>
      </c>
      <c r="K779" s="14" t="str">
        <f t="shared" si="25"/>
        <v/>
      </c>
      <c r="L779" s="15" t="str">
        <f>IFERROR(IF(AND(H779&gt;=0.4,F779&gt;=0.06,G779&gt;=0.06),"",IF(AND(F779&lt;0.06, G779&gt;=0.06),"Does not meet minimum row standard",IF(AND(G779&lt;0.06, F779&gt;=0.06),"Does not meet minimum run standard",IF(AND(F779&lt;0.06, G779&lt;0.06), "Does not meet minimum standard", "Does not meet minimum average")))), "")</f>
        <v/>
      </c>
    </row>
    <row r="780" spans="6:12" x14ac:dyDescent="0.25">
      <c r="F780" s="18" t="str" cm="1">
        <f t="array" ref="F780">IF(OR(B780="", C780="", D780=""),"",IFERROR(INDEX('Data Tables'!F780:'Data Tables'!I1584, MATCH(1, (B780='Data Tables'!G780:G1584)*(J780='Data Tables'!F780:F1584)*(_xlfn.NUMBERVALUE(D780)&lt;=_xlfn.NUMBERVALUE('Data Tables'!I780:I1584)),0),3), "Error!"))</f>
        <v/>
      </c>
      <c r="G780" s="18" t="str" cm="1">
        <f t="array" ref="G780">IF(OR(B780="",C780="", E780=""),"",IFERROR(INDEX('Data Tables'!A780:D2228,MATCH(1,(B780='Data Tables'!B780:B2228)*(K780='Data Tables'!A780:A2228)*(_xlfn.NUMBERVALUE(E780)&lt;=_xlfn.NUMBERVALUE('Data Tables'!D780:D2228)),0),3),"Error!"))</f>
        <v/>
      </c>
      <c r="H780" s="18" t="str">
        <f>IF(OR(F780="Error!",G780="Error!"),"",IF(OR(B780="",C780="",D780="",E780=""),"",(F780+G780)/2))</f>
        <v/>
      </c>
      <c r="I780" s="14" t="str">
        <f>IF(H780="", "", IF(AND(H780&gt;=0.4, F780&gt;= 0.06,G780&gt;= 0.06), "Pass!", "Fail :("))</f>
        <v/>
      </c>
      <c r="J780" s="14" t="str">
        <f t="shared" si="24"/>
        <v/>
      </c>
      <c r="K780" s="14" t="str">
        <f t="shared" si="25"/>
        <v/>
      </c>
      <c r="L780" s="15" t="str">
        <f>IFERROR(IF(AND(H780&gt;=0.4,F780&gt;=0.06,G780&gt;=0.06),"",IF(AND(F780&lt;0.06, G780&gt;=0.06),"Does not meet minimum row standard",IF(AND(G780&lt;0.06, F780&gt;=0.06),"Does not meet minimum run standard",IF(AND(F780&lt;0.06, G780&lt;0.06), "Does not meet minimum standard", "Does not meet minimum average")))), "")</f>
        <v/>
      </c>
    </row>
    <row r="781" spans="6:12" x14ac:dyDescent="0.25">
      <c r="F781" s="18" t="str" cm="1">
        <f t="array" ref="F781">IF(OR(B781="", C781="", D781=""),"",IFERROR(INDEX('Data Tables'!F781:'Data Tables'!I1585, MATCH(1, (B781='Data Tables'!G781:G1585)*(J781='Data Tables'!F781:F1585)*(_xlfn.NUMBERVALUE(D781)&lt;=_xlfn.NUMBERVALUE('Data Tables'!I781:I1585)),0),3), "Error!"))</f>
        <v/>
      </c>
      <c r="G781" s="18" t="str" cm="1">
        <f t="array" ref="G781">IF(OR(B781="",C781="", E781=""),"",IFERROR(INDEX('Data Tables'!A781:D2229,MATCH(1,(B781='Data Tables'!B781:B2229)*(K781='Data Tables'!A781:A2229)*(_xlfn.NUMBERVALUE(E781)&lt;=_xlfn.NUMBERVALUE('Data Tables'!D781:D2229)),0),3),"Error!"))</f>
        <v/>
      </c>
      <c r="H781" s="18" t="str">
        <f>IF(OR(F781="Error!",G781="Error!"),"",IF(OR(B781="",C781="",D781="",E781=""),"",(F781+G781)/2))</f>
        <v/>
      </c>
      <c r="I781" s="14" t="str">
        <f>IF(H781="", "", IF(AND(H781&gt;=0.4, F781&gt;= 0.06,G781&gt;= 0.06), "Pass!", "Fail :("))</f>
        <v/>
      </c>
      <c r="J781" s="14" t="str">
        <f t="shared" si="24"/>
        <v/>
      </c>
      <c r="K781" s="14" t="str">
        <f t="shared" si="25"/>
        <v/>
      </c>
      <c r="L781" s="15" t="str">
        <f>IFERROR(IF(AND(H781&gt;=0.4,F781&gt;=0.06,G781&gt;=0.06),"",IF(AND(F781&lt;0.06, G781&gt;=0.06),"Does not meet minimum row standard",IF(AND(G781&lt;0.06, F781&gt;=0.06),"Does not meet minimum run standard",IF(AND(F781&lt;0.06, G781&lt;0.06), "Does not meet minimum standard", "Does not meet minimum average")))), "")</f>
        <v/>
      </c>
    </row>
    <row r="782" spans="6:12" x14ac:dyDescent="0.25">
      <c r="F782" s="18" t="str" cm="1">
        <f t="array" ref="F782">IF(OR(B782="", C782="", D782=""),"",IFERROR(INDEX('Data Tables'!F782:'Data Tables'!I1586, MATCH(1, (B782='Data Tables'!G782:G1586)*(J782='Data Tables'!F782:F1586)*(_xlfn.NUMBERVALUE(D782)&lt;=_xlfn.NUMBERVALUE('Data Tables'!I782:I1586)),0),3), "Error!"))</f>
        <v/>
      </c>
      <c r="G782" s="18" t="str" cm="1">
        <f t="array" ref="G782">IF(OR(B782="",C782="", E782=""),"",IFERROR(INDEX('Data Tables'!A782:D2230,MATCH(1,(B782='Data Tables'!B782:B2230)*(K782='Data Tables'!A782:A2230)*(_xlfn.NUMBERVALUE(E782)&lt;=_xlfn.NUMBERVALUE('Data Tables'!D782:D2230)),0),3),"Error!"))</f>
        <v/>
      </c>
      <c r="H782" s="18" t="str">
        <f>IF(OR(F782="Error!",G782="Error!"),"",IF(OR(B782="",C782="",D782="",E782=""),"",(F782+G782)/2))</f>
        <v/>
      </c>
      <c r="I782" s="14" t="str">
        <f>IF(H782="", "", IF(AND(H782&gt;=0.4, F782&gt;= 0.06,G782&gt;= 0.06), "Pass!", "Fail :("))</f>
        <v/>
      </c>
      <c r="J782" s="14" t="str">
        <f t="shared" si="24"/>
        <v/>
      </c>
      <c r="K782" s="14" t="str">
        <f t="shared" si="25"/>
        <v/>
      </c>
      <c r="L782" s="15" t="str">
        <f>IFERROR(IF(AND(H782&gt;=0.4,F782&gt;=0.06,G782&gt;=0.06),"",IF(AND(F782&lt;0.06, G782&gt;=0.06),"Does not meet minimum row standard",IF(AND(G782&lt;0.06, F782&gt;=0.06),"Does not meet minimum run standard",IF(AND(F782&lt;0.06, G782&lt;0.06), "Does not meet minimum standard", "Does not meet minimum average")))), "")</f>
        <v/>
      </c>
    </row>
    <row r="783" spans="6:12" x14ac:dyDescent="0.25">
      <c r="F783" s="18" t="str" cm="1">
        <f t="array" ref="F783">IF(OR(B783="", C783="", D783=""),"",IFERROR(INDEX('Data Tables'!F783:'Data Tables'!I1587, MATCH(1, (B783='Data Tables'!G783:G1587)*(J783='Data Tables'!F783:F1587)*(_xlfn.NUMBERVALUE(D783)&lt;=_xlfn.NUMBERVALUE('Data Tables'!I783:I1587)),0),3), "Error!"))</f>
        <v/>
      </c>
      <c r="G783" s="18" t="str" cm="1">
        <f t="array" ref="G783">IF(OR(B783="",C783="", E783=""),"",IFERROR(INDEX('Data Tables'!A783:D2231,MATCH(1,(B783='Data Tables'!B783:B2231)*(K783='Data Tables'!A783:A2231)*(_xlfn.NUMBERVALUE(E783)&lt;=_xlfn.NUMBERVALUE('Data Tables'!D783:D2231)),0),3),"Error!"))</f>
        <v/>
      </c>
      <c r="H783" s="18" t="str">
        <f>IF(OR(F783="Error!",G783="Error!"),"",IF(OR(B783="",C783="",D783="",E783=""),"",(F783+G783)/2))</f>
        <v/>
      </c>
      <c r="I783" s="14" t="str">
        <f>IF(H783="", "", IF(AND(H783&gt;=0.4, F783&gt;= 0.06,G783&gt;= 0.06), "Pass!", "Fail :("))</f>
        <v/>
      </c>
      <c r="J783" s="14" t="str">
        <f t="shared" si="24"/>
        <v/>
      </c>
      <c r="K783" s="14" t="str">
        <f t="shared" si="25"/>
        <v/>
      </c>
      <c r="L783" s="15" t="str">
        <f>IFERROR(IF(AND(H783&gt;=0.4,F783&gt;=0.06,G783&gt;=0.06),"",IF(AND(F783&lt;0.06, G783&gt;=0.06),"Does not meet minimum row standard",IF(AND(G783&lt;0.06, F783&gt;=0.06),"Does not meet minimum run standard",IF(AND(F783&lt;0.06, G783&lt;0.06), "Does not meet minimum standard", "Does not meet minimum average")))), "")</f>
        <v/>
      </c>
    </row>
    <row r="784" spans="6:12" x14ac:dyDescent="0.25">
      <c r="F784" s="18" t="str" cm="1">
        <f t="array" ref="F784">IF(OR(B784="", C784="", D784=""),"",IFERROR(INDEX('Data Tables'!F784:'Data Tables'!I1588, MATCH(1, (B784='Data Tables'!G784:G1588)*(J784='Data Tables'!F784:F1588)*(_xlfn.NUMBERVALUE(D784)&lt;=_xlfn.NUMBERVALUE('Data Tables'!I784:I1588)),0),3), "Error!"))</f>
        <v/>
      </c>
      <c r="G784" s="18" t="str" cm="1">
        <f t="array" ref="G784">IF(OR(B784="",C784="", E784=""),"",IFERROR(INDEX('Data Tables'!A784:D2232,MATCH(1,(B784='Data Tables'!B784:B2232)*(K784='Data Tables'!A784:A2232)*(_xlfn.NUMBERVALUE(E784)&lt;=_xlfn.NUMBERVALUE('Data Tables'!D784:D2232)),0),3),"Error!"))</f>
        <v/>
      </c>
      <c r="H784" s="18" t="str">
        <f>IF(OR(F784="Error!",G784="Error!"),"",IF(OR(B784="",C784="",D784="",E784=""),"",(F784+G784)/2))</f>
        <v/>
      </c>
      <c r="I784" s="14" t="str">
        <f>IF(H784="", "", IF(AND(H784&gt;=0.4, F784&gt;= 0.06,G784&gt;= 0.06), "Pass!", "Fail :("))</f>
        <v/>
      </c>
      <c r="J784" s="14" t="str">
        <f t="shared" si="24"/>
        <v/>
      </c>
      <c r="K784" s="14" t="str">
        <f t="shared" si="25"/>
        <v/>
      </c>
      <c r="L784" s="15" t="str">
        <f>IFERROR(IF(AND(H784&gt;=0.4,F784&gt;=0.06,G784&gt;=0.06),"",IF(AND(F784&lt;0.06, G784&gt;=0.06),"Does not meet minimum row standard",IF(AND(G784&lt;0.06, F784&gt;=0.06),"Does not meet minimum run standard",IF(AND(F784&lt;0.06, G784&lt;0.06), "Does not meet minimum standard", "Does not meet minimum average")))), "")</f>
        <v/>
      </c>
    </row>
    <row r="785" spans="6:12" x14ac:dyDescent="0.25">
      <c r="F785" s="18" t="str" cm="1">
        <f t="array" ref="F785">IF(OR(B785="", C785="", D785=""),"",IFERROR(INDEX('Data Tables'!F785:'Data Tables'!I1589, MATCH(1, (B785='Data Tables'!G785:G1589)*(J785='Data Tables'!F785:F1589)*(_xlfn.NUMBERVALUE(D785)&lt;=_xlfn.NUMBERVALUE('Data Tables'!I785:I1589)),0),3), "Error!"))</f>
        <v/>
      </c>
      <c r="G785" s="18" t="str" cm="1">
        <f t="array" ref="G785">IF(OR(B785="",C785="", E785=""),"",IFERROR(INDEX('Data Tables'!A785:D2233,MATCH(1,(B785='Data Tables'!B785:B2233)*(K785='Data Tables'!A785:A2233)*(_xlfn.NUMBERVALUE(E785)&lt;=_xlfn.NUMBERVALUE('Data Tables'!D785:D2233)),0),3),"Error!"))</f>
        <v/>
      </c>
      <c r="H785" s="18" t="str">
        <f>IF(OR(F785="Error!",G785="Error!"),"",IF(OR(B785="",C785="",D785="",E785=""),"",(F785+G785)/2))</f>
        <v/>
      </c>
      <c r="I785" s="14" t="str">
        <f>IF(H785="", "", IF(AND(H785&gt;=0.4, F785&gt;= 0.06,G785&gt;= 0.06), "Pass!", "Fail :("))</f>
        <v/>
      </c>
      <c r="J785" s="14" t="str">
        <f t="shared" si="24"/>
        <v/>
      </c>
      <c r="K785" s="14" t="str">
        <f t="shared" si="25"/>
        <v/>
      </c>
      <c r="L785" s="15" t="str">
        <f>IFERROR(IF(AND(H785&gt;=0.4,F785&gt;=0.06,G785&gt;=0.06),"",IF(AND(F785&lt;0.06, G785&gt;=0.06),"Does not meet minimum row standard",IF(AND(G785&lt;0.06, F785&gt;=0.06),"Does not meet minimum run standard",IF(AND(F785&lt;0.06, G785&lt;0.06), "Does not meet minimum standard", "Does not meet minimum average")))), "")</f>
        <v/>
      </c>
    </row>
    <row r="786" spans="6:12" x14ac:dyDescent="0.25">
      <c r="F786" s="18" t="str" cm="1">
        <f t="array" ref="F786">IF(OR(B786="", C786="", D786=""),"",IFERROR(INDEX('Data Tables'!F786:'Data Tables'!I1590, MATCH(1, (B786='Data Tables'!G786:G1590)*(J786='Data Tables'!F786:F1590)*(_xlfn.NUMBERVALUE(D786)&lt;=_xlfn.NUMBERVALUE('Data Tables'!I786:I1590)),0),3), "Error!"))</f>
        <v/>
      </c>
      <c r="G786" s="18" t="str" cm="1">
        <f t="array" ref="G786">IF(OR(B786="",C786="", E786=""),"",IFERROR(INDEX('Data Tables'!A786:D2234,MATCH(1,(B786='Data Tables'!B786:B2234)*(K786='Data Tables'!A786:A2234)*(_xlfn.NUMBERVALUE(E786)&lt;=_xlfn.NUMBERVALUE('Data Tables'!D786:D2234)),0),3),"Error!"))</f>
        <v/>
      </c>
      <c r="H786" s="18" t="str">
        <f>IF(OR(F786="Error!",G786="Error!"),"",IF(OR(B786="",C786="",D786="",E786=""),"",(F786+G786)/2))</f>
        <v/>
      </c>
      <c r="I786" s="14" t="str">
        <f>IF(H786="", "", IF(AND(H786&gt;=0.4, F786&gt;= 0.06,G786&gt;= 0.06), "Pass!", "Fail :("))</f>
        <v/>
      </c>
      <c r="J786" s="14" t="str">
        <f t="shared" si="24"/>
        <v/>
      </c>
      <c r="K786" s="14" t="str">
        <f t="shared" si="25"/>
        <v/>
      </c>
      <c r="L786" s="15" t="str">
        <f>IFERROR(IF(AND(H786&gt;=0.4,F786&gt;=0.06,G786&gt;=0.06),"",IF(AND(F786&lt;0.06, G786&gt;=0.06),"Does not meet minimum row standard",IF(AND(G786&lt;0.06, F786&gt;=0.06),"Does not meet minimum run standard",IF(AND(F786&lt;0.06, G786&lt;0.06), "Does not meet minimum standard", "Does not meet minimum average")))), "")</f>
        <v/>
      </c>
    </row>
    <row r="787" spans="6:12" x14ac:dyDescent="0.25">
      <c r="F787" s="18" t="str" cm="1">
        <f t="array" ref="F787">IF(OR(B787="", C787="", D787=""),"",IFERROR(INDEX('Data Tables'!F787:'Data Tables'!I1591, MATCH(1, (B787='Data Tables'!G787:G1591)*(J787='Data Tables'!F787:F1591)*(_xlfn.NUMBERVALUE(D787)&lt;=_xlfn.NUMBERVALUE('Data Tables'!I787:I1591)),0),3), "Error!"))</f>
        <v/>
      </c>
      <c r="G787" s="18" t="str" cm="1">
        <f t="array" ref="G787">IF(OR(B787="",C787="", E787=""),"",IFERROR(INDEX('Data Tables'!A787:D2235,MATCH(1,(B787='Data Tables'!B787:B2235)*(K787='Data Tables'!A787:A2235)*(_xlfn.NUMBERVALUE(E787)&lt;=_xlfn.NUMBERVALUE('Data Tables'!D787:D2235)),0),3),"Error!"))</f>
        <v/>
      </c>
      <c r="H787" s="18" t="str">
        <f>IF(OR(F787="Error!",G787="Error!"),"",IF(OR(B787="",C787="",D787="",E787=""),"",(F787+G787)/2))</f>
        <v/>
      </c>
      <c r="I787" s="14" t="str">
        <f>IF(H787="", "", IF(AND(H787&gt;=0.4, F787&gt;= 0.06,G787&gt;= 0.06), "Pass!", "Fail :("))</f>
        <v/>
      </c>
      <c r="J787" s="14" t="str">
        <f t="shared" si="24"/>
        <v/>
      </c>
      <c r="K787" s="14" t="str">
        <f t="shared" si="25"/>
        <v/>
      </c>
      <c r="L787" s="15" t="str">
        <f>IFERROR(IF(AND(H787&gt;=0.4,F787&gt;=0.06,G787&gt;=0.06),"",IF(AND(F787&lt;0.06, G787&gt;=0.06),"Does not meet minimum row standard",IF(AND(G787&lt;0.06, F787&gt;=0.06),"Does not meet minimum run standard",IF(AND(F787&lt;0.06, G787&lt;0.06), "Does not meet minimum standard", "Does not meet minimum average")))), "")</f>
        <v/>
      </c>
    </row>
    <row r="788" spans="6:12" x14ac:dyDescent="0.25">
      <c r="F788" s="18" t="str" cm="1">
        <f t="array" ref="F788">IF(OR(B788="", C788="", D788=""),"",IFERROR(INDEX('Data Tables'!F788:'Data Tables'!I1592, MATCH(1, (B788='Data Tables'!G788:G1592)*(J788='Data Tables'!F788:F1592)*(_xlfn.NUMBERVALUE(D788)&lt;=_xlfn.NUMBERVALUE('Data Tables'!I788:I1592)),0),3), "Error!"))</f>
        <v/>
      </c>
      <c r="G788" s="18" t="str" cm="1">
        <f t="array" ref="G788">IF(OR(B788="",C788="", E788=""),"",IFERROR(INDEX('Data Tables'!A788:D2236,MATCH(1,(B788='Data Tables'!B788:B2236)*(K788='Data Tables'!A788:A2236)*(_xlfn.NUMBERVALUE(E788)&lt;=_xlfn.NUMBERVALUE('Data Tables'!D788:D2236)),0),3),"Error!"))</f>
        <v/>
      </c>
      <c r="H788" s="18" t="str">
        <f>IF(OR(F788="Error!",G788="Error!"),"",IF(OR(B788="",C788="",D788="",E788=""),"",(F788+G788)/2))</f>
        <v/>
      </c>
      <c r="I788" s="14" t="str">
        <f>IF(H788="", "", IF(AND(H788&gt;=0.4, F788&gt;= 0.06,G788&gt;= 0.06), "Pass!", "Fail :("))</f>
        <v/>
      </c>
      <c r="J788" s="14" t="str">
        <f t="shared" si="24"/>
        <v/>
      </c>
      <c r="K788" s="14" t="str">
        <f t="shared" si="25"/>
        <v/>
      </c>
      <c r="L788" s="15" t="str">
        <f>IFERROR(IF(AND(H788&gt;=0.4,F788&gt;=0.06,G788&gt;=0.06),"",IF(AND(F788&lt;0.06, G788&gt;=0.06),"Does not meet minimum row standard",IF(AND(G788&lt;0.06, F788&gt;=0.06),"Does not meet minimum run standard",IF(AND(F788&lt;0.06, G788&lt;0.06), "Does not meet minimum standard", "Does not meet minimum average")))), "")</f>
        <v/>
      </c>
    </row>
    <row r="789" spans="6:12" x14ac:dyDescent="0.25">
      <c r="F789" s="18" t="str" cm="1">
        <f t="array" ref="F789">IF(OR(B789="", C789="", D789=""),"",IFERROR(INDEX('Data Tables'!F789:'Data Tables'!I1593, MATCH(1, (B789='Data Tables'!G789:G1593)*(J789='Data Tables'!F789:F1593)*(_xlfn.NUMBERVALUE(D789)&lt;=_xlfn.NUMBERVALUE('Data Tables'!I789:I1593)),0),3), "Error!"))</f>
        <v/>
      </c>
      <c r="G789" s="18" t="str" cm="1">
        <f t="array" ref="G789">IF(OR(B789="",C789="", E789=""),"",IFERROR(INDEX('Data Tables'!A789:D2237,MATCH(1,(B789='Data Tables'!B789:B2237)*(K789='Data Tables'!A789:A2237)*(_xlfn.NUMBERVALUE(E789)&lt;=_xlfn.NUMBERVALUE('Data Tables'!D789:D2237)),0),3),"Error!"))</f>
        <v/>
      </c>
      <c r="H789" s="18" t="str">
        <f>IF(OR(F789="Error!",G789="Error!"),"",IF(OR(B789="",C789="",D789="",E789=""),"",(F789+G789)/2))</f>
        <v/>
      </c>
      <c r="I789" s="14" t="str">
        <f>IF(H789="", "", IF(AND(H789&gt;=0.4, F789&gt;= 0.06,G789&gt;= 0.06), "Pass!", "Fail :("))</f>
        <v/>
      </c>
      <c r="J789" s="14" t="str">
        <f t="shared" si="24"/>
        <v/>
      </c>
      <c r="K789" s="14" t="str">
        <f t="shared" si="25"/>
        <v/>
      </c>
      <c r="L789" s="15" t="str">
        <f>IFERROR(IF(AND(H789&gt;=0.4,F789&gt;=0.06,G789&gt;=0.06),"",IF(AND(F789&lt;0.06, G789&gt;=0.06),"Does not meet minimum row standard",IF(AND(G789&lt;0.06, F789&gt;=0.06),"Does not meet minimum run standard",IF(AND(F789&lt;0.06, G789&lt;0.06), "Does not meet minimum standard", "Does not meet minimum average")))), "")</f>
        <v/>
      </c>
    </row>
    <row r="790" spans="6:12" x14ac:dyDescent="0.25">
      <c r="F790" s="18" t="str" cm="1">
        <f t="array" ref="F790">IF(OR(B790="", C790="", D790=""),"",IFERROR(INDEX('Data Tables'!F790:'Data Tables'!I1594, MATCH(1, (B790='Data Tables'!G790:G1594)*(J790='Data Tables'!F790:F1594)*(_xlfn.NUMBERVALUE(D790)&lt;=_xlfn.NUMBERVALUE('Data Tables'!I790:I1594)),0),3), "Error!"))</f>
        <v/>
      </c>
      <c r="G790" s="18" t="str" cm="1">
        <f t="array" ref="G790">IF(OR(B790="",C790="", E790=""),"",IFERROR(INDEX('Data Tables'!A790:D2238,MATCH(1,(B790='Data Tables'!B790:B2238)*(K790='Data Tables'!A790:A2238)*(_xlfn.NUMBERVALUE(E790)&lt;=_xlfn.NUMBERVALUE('Data Tables'!D790:D2238)),0),3),"Error!"))</f>
        <v/>
      </c>
      <c r="H790" s="18" t="str">
        <f>IF(OR(F790="Error!",G790="Error!"),"",IF(OR(B790="",C790="",D790="",E790=""),"",(F790+G790)/2))</f>
        <v/>
      </c>
      <c r="I790" s="14" t="str">
        <f>IF(H790="", "", IF(AND(H790&gt;=0.4, F790&gt;= 0.06,G790&gt;= 0.06), "Pass!", "Fail :("))</f>
        <v/>
      </c>
      <c r="J790" s="14" t="str">
        <f t="shared" si="24"/>
        <v/>
      </c>
      <c r="K790" s="14" t="str">
        <f t="shared" si="25"/>
        <v/>
      </c>
      <c r="L790" s="15" t="str">
        <f>IFERROR(IF(AND(H790&gt;=0.4,F790&gt;=0.06,G790&gt;=0.06),"",IF(AND(F790&lt;0.06, G790&gt;=0.06),"Does not meet minimum row standard",IF(AND(G790&lt;0.06, F790&gt;=0.06),"Does not meet minimum run standard",IF(AND(F790&lt;0.06, G790&lt;0.06), "Does not meet minimum standard", "Does not meet minimum average")))), "")</f>
        <v/>
      </c>
    </row>
    <row r="791" spans="6:12" x14ac:dyDescent="0.25">
      <c r="F791" s="18" t="str" cm="1">
        <f t="array" ref="F791">IF(OR(B791="", C791="", D791=""),"",IFERROR(INDEX('Data Tables'!F791:'Data Tables'!I1595, MATCH(1, (B791='Data Tables'!G791:G1595)*(J791='Data Tables'!F791:F1595)*(_xlfn.NUMBERVALUE(D791)&lt;=_xlfn.NUMBERVALUE('Data Tables'!I791:I1595)),0),3), "Error!"))</f>
        <v/>
      </c>
      <c r="G791" s="18" t="str" cm="1">
        <f t="array" ref="G791">IF(OR(B791="",C791="", E791=""),"",IFERROR(INDEX('Data Tables'!A791:D2239,MATCH(1,(B791='Data Tables'!B791:B2239)*(K791='Data Tables'!A791:A2239)*(_xlfn.NUMBERVALUE(E791)&lt;=_xlfn.NUMBERVALUE('Data Tables'!D791:D2239)),0),3),"Error!"))</f>
        <v/>
      </c>
      <c r="H791" s="18" t="str">
        <f>IF(OR(F791="Error!",G791="Error!"),"",IF(OR(B791="",C791="",D791="",E791=""),"",(F791+G791)/2))</f>
        <v/>
      </c>
      <c r="I791" s="14" t="str">
        <f>IF(H791="", "", IF(AND(H791&gt;=0.4, F791&gt;= 0.06,G791&gt;= 0.06), "Pass!", "Fail :("))</f>
        <v/>
      </c>
      <c r="J791" s="14" t="str">
        <f t="shared" si="24"/>
        <v/>
      </c>
      <c r="K791" s="14" t="str">
        <f t="shared" si="25"/>
        <v/>
      </c>
      <c r="L791" s="15" t="str">
        <f>IFERROR(IF(AND(H791&gt;=0.4,F791&gt;=0.06,G791&gt;=0.06),"",IF(AND(F791&lt;0.06, G791&gt;=0.06),"Does not meet minimum row standard",IF(AND(G791&lt;0.06, F791&gt;=0.06),"Does not meet minimum run standard",IF(AND(F791&lt;0.06, G791&lt;0.06), "Does not meet minimum standard", "Does not meet minimum average")))), "")</f>
        <v/>
      </c>
    </row>
    <row r="792" spans="6:12" x14ac:dyDescent="0.25">
      <c r="F792" s="18" t="str" cm="1">
        <f t="array" ref="F792">IF(OR(B792="", C792="", D792=""),"",IFERROR(INDEX('Data Tables'!F792:'Data Tables'!I1596, MATCH(1, (B792='Data Tables'!G792:G1596)*(J792='Data Tables'!F792:F1596)*(_xlfn.NUMBERVALUE(D792)&lt;=_xlfn.NUMBERVALUE('Data Tables'!I792:I1596)),0),3), "Error!"))</f>
        <v/>
      </c>
      <c r="G792" s="18" t="str" cm="1">
        <f t="array" ref="G792">IF(OR(B792="",C792="", E792=""),"",IFERROR(INDEX('Data Tables'!A792:D2240,MATCH(1,(B792='Data Tables'!B792:B2240)*(K792='Data Tables'!A792:A2240)*(_xlfn.NUMBERVALUE(E792)&lt;=_xlfn.NUMBERVALUE('Data Tables'!D792:D2240)),0),3),"Error!"))</f>
        <v/>
      </c>
      <c r="H792" s="18" t="str">
        <f>IF(OR(F792="Error!",G792="Error!"),"",IF(OR(B792="",C792="",D792="",E792=""),"",(F792+G792)/2))</f>
        <v/>
      </c>
      <c r="I792" s="14" t="str">
        <f>IF(H792="", "", IF(AND(H792&gt;=0.4, F792&gt;= 0.06,G792&gt;= 0.06), "Pass!", "Fail :("))</f>
        <v/>
      </c>
      <c r="J792" s="14" t="str">
        <f t="shared" si="24"/>
        <v/>
      </c>
      <c r="K792" s="14" t="str">
        <f t="shared" si="25"/>
        <v/>
      </c>
      <c r="L792" s="15" t="str">
        <f>IFERROR(IF(AND(H792&gt;=0.4,F792&gt;=0.06,G792&gt;=0.06),"",IF(AND(F792&lt;0.06, G792&gt;=0.06),"Does not meet minimum row standard",IF(AND(G792&lt;0.06, F792&gt;=0.06),"Does not meet minimum run standard",IF(AND(F792&lt;0.06, G792&lt;0.06), "Does not meet minimum standard", "Does not meet minimum average")))), "")</f>
        <v/>
      </c>
    </row>
    <row r="793" spans="6:12" x14ac:dyDescent="0.25">
      <c r="F793" s="18" t="str" cm="1">
        <f t="array" ref="F793">IF(OR(B793="", C793="", D793=""),"",IFERROR(INDEX('Data Tables'!F793:'Data Tables'!I1597, MATCH(1, (B793='Data Tables'!G793:G1597)*(J793='Data Tables'!F793:F1597)*(_xlfn.NUMBERVALUE(D793)&lt;=_xlfn.NUMBERVALUE('Data Tables'!I793:I1597)),0),3), "Error!"))</f>
        <v/>
      </c>
      <c r="G793" s="18" t="str" cm="1">
        <f t="array" ref="G793">IF(OR(B793="",C793="", E793=""),"",IFERROR(INDEX('Data Tables'!A793:D2241,MATCH(1,(B793='Data Tables'!B793:B2241)*(K793='Data Tables'!A793:A2241)*(_xlfn.NUMBERVALUE(E793)&lt;=_xlfn.NUMBERVALUE('Data Tables'!D793:D2241)),0),3),"Error!"))</f>
        <v/>
      </c>
      <c r="H793" s="18" t="str">
        <f>IF(OR(F793="Error!",G793="Error!"),"",IF(OR(B793="",C793="",D793="",E793=""),"",(F793+G793)/2))</f>
        <v/>
      </c>
      <c r="I793" s="14" t="str">
        <f>IF(H793="", "", IF(AND(H793&gt;=0.4, F793&gt;= 0.06,G793&gt;= 0.06), "Pass!", "Fail :("))</f>
        <v/>
      </c>
      <c r="J793" s="14" t="str">
        <f t="shared" si="24"/>
        <v/>
      </c>
      <c r="K793" s="14" t="str">
        <f t="shared" si="25"/>
        <v/>
      </c>
      <c r="L793" s="15" t="str">
        <f>IFERROR(IF(AND(H793&gt;=0.4,F793&gt;=0.06,G793&gt;=0.06),"",IF(AND(F793&lt;0.06, G793&gt;=0.06),"Does not meet minimum row standard",IF(AND(G793&lt;0.06, F793&gt;=0.06),"Does not meet minimum run standard",IF(AND(F793&lt;0.06, G793&lt;0.06), "Does not meet minimum standard", "Does not meet minimum average")))), "")</f>
        <v/>
      </c>
    </row>
    <row r="794" spans="6:12" x14ac:dyDescent="0.25">
      <c r="F794" s="18" t="str" cm="1">
        <f t="array" ref="F794">IF(OR(B794="", C794="", D794=""),"",IFERROR(INDEX('Data Tables'!F794:'Data Tables'!I1598, MATCH(1, (B794='Data Tables'!G794:G1598)*(J794='Data Tables'!F794:F1598)*(_xlfn.NUMBERVALUE(D794)&lt;=_xlfn.NUMBERVALUE('Data Tables'!I794:I1598)),0),3), "Error!"))</f>
        <v/>
      </c>
      <c r="G794" s="18" t="str" cm="1">
        <f t="array" ref="G794">IF(OR(B794="",C794="", E794=""),"",IFERROR(INDEX('Data Tables'!A794:D2242,MATCH(1,(B794='Data Tables'!B794:B2242)*(K794='Data Tables'!A794:A2242)*(_xlfn.NUMBERVALUE(E794)&lt;=_xlfn.NUMBERVALUE('Data Tables'!D794:D2242)),0),3),"Error!"))</f>
        <v/>
      </c>
      <c r="H794" s="18" t="str">
        <f>IF(OR(F794="Error!",G794="Error!"),"",IF(OR(B794="",C794="",D794="",E794=""),"",(F794+G794)/2))</f>
        <v/>
      </c>
      <c r="I794" s="14" t="str">
        <f>IF(H794="", "", IF(AND(H794&gt;=0.4, F794&gt;= 0.06,G794&gt;= 0.06), "Pass!", "Fail :("))</f>
        <v/>
      </c>
      <c r="J794" s="14" t="str">
        <f t="shared" si="24"/>
        <v/>
      </c>
      <c r="K794" s="14" t="str">
        <f t="shared" si="25"/>
        <v/>
      </c>
      <c r="L794" s="15" t="str">
        <f>IFERROR(IF(AND(H794&gt;=0.4,F794&gt;=0.06,G794&gt;=0.06),"",IF(AND(F794&lt;0.06, G794&gt;=0.06),"Does not meet minimum row standard",IF(AND(G794&lt;0.06, F794&gt;=0.06),"Does not meet minimum run standard",IF(AND(F794&lt;0.06, G794&lt;0.06), "Does not meet minimum standard", "Does not meet minimum average")))), "")</f>
        <v/>
      </c>
    </row>
    <row r="795" spans="6:12" x14ac:dyDescent="0.25">
      <c r="F795" s="18" t="str" cm="1">
        <f t="array" ref="F795">IF(OR(B795="", C795="", D795=""),"",IFERROR(INDEX('Data Tables'!F795:'Data Tables'!I1599, MATCH(1, (B795='Data Tables'!G795:G1599)*(J795='Data Tables'!F795:F1599)*(_xlfn.NUMBERVALUE(D795)&lt;=_xlfn.NUMBERVALUE('Data Tables'!I795:I1599)),0),3), "Error!"))</f>
        <v/>
      </c>
      <c r="G795" s="18" t="str" cm="1">
        <f t="array" ref="G795">IF(OR(B795="",C795="", E795=""),"",IFERROR(INDEX('Data Tables'!A795:D2243,MATCH(1,(B795='Data Tables'!B795:B2243)*(K795='Data Tables'!A795:A2243)*(_xlfn.NUMBERVALUE(E795)&lt;=_xlfn.NUMBERVALUE('Data Tables'!D795:D2243)),0),3),"Error!"))</f>
        <v/>
      </c>
      <c r="H795" s="18" t="str">
        <f>IF(OR(F795="Error!",G795="Error!"),"",IF(OR(B795="",C795="",D795="",E795=""),"",(F795+G795)/2))</f>
        <v/>
      </c>
      <c r="I795" s="14" t="str">
        <f>IF(H795="", "", IF(AND(H795&gt;=0.4, F795&gt;= 0.06,G795&gt;= 0.06), "Pass!", "Fail :("))</f>
        <v/>
      </c>
      <c r="J795" s="14" t="str">
        <f t="shared" si="24"/>
        <v/>
      </c>
      <c r="K795" s="14" t="str">
        <f t="shared" si="25"/>
        <v/>
      </c>
      <c r="L795" s="15" t="str">
        <f>IFERROR(IF(AND(H795&gt;=0.4,F795&gt;=0.06,G795&gt;=0.06),"",IF(AND(F795&lt;0.06, G795&gt;=0.06),"Does not meet minimum row standard",IF(AND(G795&lt;0.06, F795&gt;=0.06),"Does not meet minimum run standard",IF(AND(F795&lt;0.06, G795&lt;0.06), "Does not meet minimum standard", "Does not meet minimum average")))), "")</f>
        <v/>
      </c>
    </row>
    <row r="796" spans="6:12" x14ac:dyDescent="0.25">
      <c r="F796" s="18" t="str" cm="1">
        <f t="array" ref="F796">IF(OR(B796="", C796="", D796=""),"",IFERROR(INDEX('Data Tables'!F796:'Data Tables'!I1600, MATCH(1, (B796='Data Tables'!G796:G1600)*(J796='Data Tables'!F796:F1600)*(_xlfn.NUMBERVALUE(D796)&lt;=_xlfn.NUMBERVALUE('Data Tables'!I796:I1600)),0),3), "Error!"))</f>
        <v/>
      </c>
      <c r="G796" s="18" t="str" cm="1">
        <f t="array" ref="G796">IF(OR(B796="",C796="", E796=""),"",IFERROR(INDEX('Data Tables'!A796:D2244,MATCH(1,(B796='Data Tables'!B796:B2244)*(K796='Data Tables'!A796:A2244)*(_xlfn.NUMBERVALUE(E796)&lt;=_xlfn.NUMBERVALUE('Data Tables'!D796:D2244)),0),3),"Error!"))</f>
        <v/>
      </c>
      <c r="H796" s="18" t="str">
        <f>IF(OR(F796="Error!",G796="Error!"),"",IF(OR(B796="",C796="",D796="",E796=""),"",(F796+G796)/2))</f>
        <v/>
      </c>
      <c r="I796" s="14" t="str">
        <f>IF(H796="", "", IF(AND(H796&gt;=0.4, F796&gt;= 0.06,G796&gt;= 0.06), "Pass!", "Fail :("))</f>
        <v/>
      </c>
      <c r="J796" s="14" t="str">
        <f t="shared" si="24"/>
        <v/>
      </c>
      <c r="K796" s="14" t="str">
        <f t="shared" si="25"/>
        <v/>
      </c>
      <c r="L796" s="15" t="str">
        <f>IFERROR(IF(AND(H796&gt;=0.4,F796&gt;=0.06,G796&gt;=0.06),"",IF(AND(F796&lt;0.06, G796&gt;=0.06),"Does not meet minimum row standard",IF(AND(G796&lt;0.06, F796&gt;=0.06),"Does not meet minimum run standard",IF(AND(F796&lt;0.06, G796&lt;0.06), "Does not meet minimum standard", "Does not meet minimum average")))), "")</f>
        <v/>
      </c>
    </row>
    <row r="797" spans="6:12" x14ac:dyDescent="0.25">
      <c r="F797" s="18" t="str" cm="1">
        <f t="array" ref="F797">IF(OR(B797="", C797="", D797=""),"",IFERROR(INDEX('Data Tables'!F797:'Data Tables'!I1601, MATCH(1, (B797='Data Tables'!G797:G1601)*(J797='Data Tables'!F797:F1601)*(_xlfn.NUMBERVALUE(D797)&lt;=_xlfn.NUMBERVALUE('Data Tables'!I797:I1601)),0),3), "Error!"))</f>
        <v/>
      </c>
      <c r="G797" s="18" t="str" cm="1">
        <f t="array" ref="G797">IF(OR(B797="",C797="", E797=""),"",IFERROR(INDEX('Data Tables'!A797:D2245,MATCH(1,(B797='Data Tables'!B797:B2245)*(K797='Data Tables'!A797:A2245)*(_xlfn.NUMBERVALUE(E797)&lt;=_xlfn.NUMBERVALUE('Data Tables'!D797:D2245)),0),3),"Error!"))</f>
        <v/>
      </c>
      <c r="H797" s="18" t="str">
        <f>IF(OR(F797="Error!",G797="Error!"),"",IF(OR(B797="",C797="",D797="",E797=""),"",(F797+G797)/2))</f>
        <v/>
      </c>
      <c r="I797" s="14" t="str">
        <f>IF(H797="", "", IF(AND(H797&gt;=0.4, F797&gt;= 0.06,G797&gt;= 0.06), "Pass!", "Fail :("))</f>
        <v/>
      </c>
      <c r="J797" s="14" t="str">
        <f t="shared" si="24"/>
        <v/>
      </c>
      <c r="K797" s="14" t="str">
        <f t="shared" si="25"/>
        <v/>
      </c>
      <c r="L797" s="15" t="str">
        <f>IFERROR(IF(AND(H797&gt;=0.4,F797&gt;=0.06,G797&gt;=0.06),"",IF(AND(F797&lt;0.06, G797&gt;=0.06),"Does not meet minimum row standard",IF(AND(G797&lt;0.06, F797&gt;=0.06),"Does not meet minimum run standard",IF(AND(F797&lt;0.06, G797&lt;0.06), "Does not meet minimum standard", "Does not meet minimum average")))), "")</f>
        <v/>
      </c>
    </row>
    <row r="798" spans="6:12" x14ac:dyDescent="0.25">
      <c r="F798" s="18" t="str" cm="1">
        <f t="array" ref="F798">IF(OR(B798="", C798="", D798=""),"",IFERROR(INDEX('Data Tables'!F798:'Data Tables'!I1602, MATCH(1, (B798='Data Tables'!G798:G1602)*(J798='Data Tables'!F798:F1602)*(_xlfn.NUMBERVALUE(D798)&lt;=_xlfn.NUMBERVALUE('Data Tables'!I798:I1602)),0),3), "Error!"))</f>
        <v/>
      </c>
      <c r="G798" s="18" t="str" cm="1">
        <f t="array" ref="G798">IF(OR(B798="",C798="", E798=""),"",IFERROR(INDEX('Data Tables'!A798:D2246,MATCH(1,(B798='Data Tables'!B798:B2246)*(K798='Data Tables'!A798:A2246)*(_xlfn.NUMBERVALUE(E798)&lt;=_xlfn.NUMBERVALUE('Data Tables'!D798:D2246)),0),3),"Error!"))</f>
        <v/>
      </c>
      <c r="H798" s="18" t="str">
        <f>IF(OR(F798="Error!",G798="Error!"),"",IF(OR(B798="",C798="",D798="",E798=""),"",(F798+G798)/2))</f>
        <v/>
      </c>
      <c r="I798" s="14" t="str">
        <f>IF(H798="", "", IF(AND(H798&gt;=0.4, F798&gt;= 0.06,G798&gt;= 0.06), "Pass!", "Fail :("))</f>
        <v/>
      </c>
      <c r="J798" s="14" t="str">
        <f t="shared" si="24"/>
        <v/>
      </c>
      <c r="K798" s="14" t="str">
        <f t="shared" si="25"/>
        <v/>
      </c>
      <c r="L798" s="15" t="str">
        <f>IFERROR(IF(AND(H798&gt;=0.4,F798&gt;=0.06,G798&gt;=0.06),"",IF(AND(F798&lt;0.06, G798&gt;=0.06),"Does not meet minimum row standard",IF(AND(G798&lt;0.06, F798&gt;=0.06),"Does not meet minimum run standard",IF(AND(F798&lt;0.06, G798&lt;0.06), "Does not meet minimum standard", "Does not meet minimum average")))), "")</f>
        <v/>
      </c>
    </row>
    <row r="799" spans="6:12" x14ac:dyDescent="0.25">
      <c r="F799" s="18" t="str" cm="1">
        <f t="array" ref="F799">IF(OR(B799="", C799="", D799=""),"",IFERROR(INDEX('Data Tables'!F799:'Data Tables'!I1603, MATCH(1, (B799='Data Tables'!G799:G1603)*(J799='Data Tables'!F799:F1603)*(_xlfn.NUMBERVALUE(D799)&lt;=_xlfn.NUMBERVALUE('Data Tables'!I799:I1603)),0),3), "Error!"))</f>
        <v/>
      </c>
      <c r="G799" s="18" t="str" cm="1">
        <f t="array" ref="G799">IF(OR(B799="",C799="", E799=""),"",IFERROR(INDEX('Data Tables'!A799:D2247,MATCH(1,(B799='Data Tables'!B799:B2247)*(K799='Data Tables'!A799:A2247)*(_xlfn.NUMBERVALUE(E799)&lt;=_xlfn.NUMBERVALUE('Data Tables'!D799:D2247)),0),3),"Error!"))</f>
        <v/>
      </c>
      <c r="H799" s="18" t="str">
        <f>IF(OR(F799="Error!",G799="Error!"),"",IF(OR(B799="",C799="",D799="",E799=""),"",(F799+G799)/2))</f>
        <v/>
      </c>
      <c r="I799" s="14" t="str">
        <f>IF(H799="", "", IF(AND(H799&gt;=0.4, F799&gt;= 0.06,G799&gt;= 0.06), "Pass!", "Fail :("))</f>
        <v/>
      </c>
      <c r="J799" s="14" t="str">
        <f t="shared" si="24"/>
        <v/>
      </c>
      <c r="K799" s="14" t="str">
        <f t="shared" si="25"/>
        <v/>
      </c>
      <c r="L799" s="15" t="str">
        <f>IFERROR(IF(AND(H799&gt;=0.4,F799&gt;=0.06,G799&gt;=0.06),"",IF(AND(F799&lt;0.06, G799&gt;=0.06),"Does not meet minimum row standard",IF(AND(G799&lt;0.06, F799&gt;=0.06),"Does not meet minimum run standard",IF(AND(F799&lt;0.06, G799&lt;0.06), "Does not meet minimum standard", "Does not meet minimum average")))), "")</f>
        <v/>
      </c>
    </row>
    <row r="800" spans="6:12" x14ac:dyDescent="0.25">
      <c r="F800" s="18" t="str" cm="1">
        <f t="array" ref="F800">IF(OR(B800="", C800="", D800=""),"",IFERROR(INDEX('Data Tables'!F800:'Data Tables'!I1604, MATCH(1, (B800='Data Tables'!G800:G1604)*(J800='Data Tables'!F800:F1604)*(_xlfn.NUMBERVALUE(D800)&lt;=_xlfn.NUMBERVALUE('Data Tables'!I800:I1604)),0),3), "Error!"))</f>
        <v/>
      </c>
      <c r="G800" s="18" t="str" cm="1">
        <f t="array" ref="G800">IF(OR(B800="",C800="", E800=""),"",IFERROR(INDEX('Data Tables'!A800:D2248,MATCH(1,(B800='Data Tables'!B800:B2248)*(K800='Data Tables'!A800:A2248)*(_xlfn.NUMBERVALUE(E800)&lt;=_xlfn.NUMBERVALUE('Data Tables'!D800:D2248)),0),3),"Error!"))</f>
        <v/>
      </c>
      <c r="H800" s="18" t="str">
        <f>IF(OR(F800="Error!",G800="Error!"),"",IF(OR(B800="",C800="",D800="",E800=""),"",(F800+G800)/2))</f>
        <v/>
      </c>
      <c r="I800" s="14" t="str">
        <f>IF(H800="", "", IF(AND(H800&gt;=0.4, F800&gt;= 0.06,G800&gt;= 0.06), "Pass!", "Fail :("))</f>
        <v/>
      </c>
      <c r="J800" s="14" t="str">
        <f t="shared" si="24"/>
        <v/>
      </c>
      <c r="K800" s="14" t="str">
        <f t="shared" si="25"/>
        <v/>
      </c>
      <c r="L800" s="15" t="str">
        <f>IFERROR(IF(AND(H800&gt;=0.4,F800&gt;=0.06,G800&gt;=0.06),"",IF(AND(F800&lt;0.06, G800&gt;=0.06),"Does not meet minimum row standard",IF(AND(G800&lt;0.06, F800&gt;=0.06),"Does not meet minimum run standard",IF(AND(F800&lt;0.06, G800&lt;0.06), "Does not meet minimum standard", "Does not meet minimum average")))), "")</f>
        <v/>
      </c>
    </row>
    <row r="801" spans="6:12" x14ac:dyDescent="0.25">
      <c r="F801" s="18" t="str" cm="1">
        <f t="array" ref="F801">IF(OR(B801="", C801="", D801=""),"",IFERROR(INDEX('Data Tables'!F801:'Data Tables'!I1605, MATCH(1, (B801='Data Tables'!G801:G1605)*(J801='Data Tables'!F801:F1605)*(_xlfn.NUMBERVALUE(D801)&lt;=_xlfn.NUMBERVALUE('Data Tables'!I801:I1605)),0),3), "Error!"))</f>
        <v/>
      </c>
      <c r="G801" s="18" t="str" cm="1">
        <f t="array" ref="G801">IF(OR(B801="",C801="", E801=""),"",IFERROR(INDEX('Data Tables'!A801:D2249,MATCH(1,(B801='Data Tables'!B801:B2249)*(K801='Data Tables'!A801:A2249)*(_xlfn.NUMBERVALUE(E801)&lt;=_xlfn.NUMBERVALUE('Data Tables'!D801:D2249)),0),3),"Error!"))</f>
        <v/>
      </c>
      <c r="H801" s="18" t="str">
        <f>IF(OR(F801="Error!",G801="Error!"),"",IF(OR(B801="",C801="",D801="",E801=""),"",(F801+G801)/2))</f>
        <v/>
      </c>
      <c r="I801" s="14" t="str">
        <f>IF(H801="", "", IF(AND(H801&gt;=0.4, F801&gt;= 0.06,G801&gt;= 0.06), "Pass!", "Fail :("))</f>
        <v/>
      </c>
      <c r="J801" s="14" t="str">
        <f t="shared" si="24"/>
        <v/>
      </c>
      <c r="K801" s="14" t="str">
        <f t="shared" si="25"/>
        <v/>
      </c>
      <c r="L801" s="15" t="str">
        <f>IFERROR(IF(AND(H801&gt;=0.4,F801&gt;=0.06,G801&gt;=0.06),"",IF(AND(F801&lt;0.06, G801&gt;=0.06),"Does not meet minimum row standard",IF(AND(G801&lt;0.06, F801&gt;=0.06),"Does not meet minimum run standard",IF(AND(F801&lt;0.06, G801&lt;0.06), "Does not meet minimum standard", "Does not meet minimum average")))), "")</f>
        <v/>
      </c>
    </row>
    <row r="802" spans="6:12" x14ac:dyDescent="0.25">
      <c r="F802" s="18" t="str" cm="1">
        <f t="array" ref="F802">IF(OR(B802="", C802="", D802=""),"",IFERROR(INDEX('Data Tables'!F802:'Data Tables'!I1606, MATCH(1, (B802='Data Tables'!G802:G1606)*(J802='Data Tables'!F802:F1606)*(_xlfn.NUMBERVALUE(D802)&lt;=_xlfn.NUMBERVALUE('Data Tables'!I802:I1606)),0),3), "Error!"))</f>
        <v/>
      </c>
      <c r="G802" s="18" t="str" cm="1">
        <f t="array" ref="G802">IF(OR(B802="",C802="", E802=""),"",IFERROR(INDEX('Data Tables'!A802:D2250,MATCH(1,(B802='Data Tables'!B802:B2250)*(K802='Data Tables'!A802:A2250)*(_xlfn.NUMBERVALUE(E802)&lt;=_xlfn.NUMBERVALUE('Data Tables'!D802:D2250)),0),3),"Error!"))</f>
        <v/>
      </c>
      <c r="H802" s="18" t="str">
        <f>IF(OR(F802="Error!",G802="Error!"),"",IF(OR(B802="",C802="",D802="",E802=""),"",(F802+G802)/2))</f>
        <v/>
      </c>
      <c r="I802" s="14" t="str">
        <f>IF(H802="", "", IF(AND(H802&gt;=0.4, F802&gt;= 0.06,G802&gt;= 0.06), "Pass!", "Fail :("))</f>
        <v/>
      </c>
      <c r="J802" s="14" t="str">
        <f t="shared" si="24"/>
        <v/>
      </c>
      <c r="K802" s="14" t="str">
        <f t="shared" si="25"/>
        <v/>
      </c>
      <c r="L802" s="15" t="str">
        <f>IFERROR(IF(AND(H802&gt;=0.4,F802&gt;=0.06,G802&gt;=0.06),"",IF(AND(F802&lt;0.06, G802&gt;=0.06),"Does not meet minimum row standard",IF(AND(G802&lt;0.06, F802&gt;=0.06),"Does not meet minimum run standard",IF(AND(F802&lt;0.06, G802&lt;0.06), "Does not meet minimum standard", "Does not meet minimum average")))), "")</f>
        <v/>
      </c>
    </row>
    <row r="803" spans="6:12" x14ac:dyDescent="0.25">
      <c r="F803" s="18" t="str" cm="1">
        <f t="array" ref="F803">IF(OR(B803="", C803="", D803=""),"",IFERROR(INDEX('Data Tables'!F803:'Data Tables'!I1607, MATCH(1, (B803='Data Tables'!G803:G1607)*(J803='Data Tables'!F803:F1607)*(_xlfn.NUMBERVALUE(D803)&lt;=_xlfn.NUMBERVALUE('Data Tables'!I803:I1607)),0),3), "Error!"))</f>
        <v/>
      </c>
      <c r="G803" s="18" t="str" cm="1">
        <f t="array" ref="G803">IF(OR(B803="",C803="", E803=""),"",IFERROR(INDEX('Data Tables'!A803:D2251,MATCH(1,(B803='Data Tables'!B803:B2251)*(K803='Data Tables'!A803:A2251)*(_xlfn.NUMBERVALUE(E803)&lt;=_xlfn.NUMBERVALUE('Data Tables'!D803:D2251)),0),3),"Error!"))</f>
        <v/>
      </c>
      <c r="H803" s="18" t="str">
        <f>IF(OR(F803="Error!",G803="Error!"),"",IF(OR(B803="",C803="",D803="",E803=""),"",(F803+G803)/2))</f>
        <v/>
      </c>
      <c r="I803" s="14" t="str">
        <f>IF(H803="", "", IF(AND(H803&gt;=0.4, F803&gt;= 0.06,G803&gt;= 0.06), "Pass!", "Fail :("))</f>
        <v/>
      </c>
      <c r="J803" s="14" t="str">
        <f t="shared" si="24"/>
        <v/>
      </c>
      <c r="K803" s="14" t="str">
        <f t="shared" si="25"/>
        <v/>
      </c>
      <c r="L803" s="15" t="str">
        <f>IFERROR(IF(AND(H803&gt;=0.4,F803&gt;=0.06,G803&gt;=0.06),"",IF(AND(F803&lt;0.06, G803&gt;=0.06),"Does not meet minimum row standard",IF(AND(G803&lt;0.06, F803&gt;=0.06),"Does not meet minimum run standard",IF(AND(F803&lt;0.06, G803&lt;0.06), "Does not meet minimum standard", "Does not meet minimum average")))), "")</f>
        <v/>
      </c>
    </row>
    <row r="804" spans="6:12" x14ac:dyDescent="0.25">
      <c r="F804" s="18" t="str" cm="1">
        <f t="array" ref="F804">IF(OR(B804="", C804="", D804=""),"",IFERROR(INDEX('Data Tables'!F804:'Data Tables'!I1608, MATCH(1, (B804='Data Tables'!G804:G1608)*(J804='Data Tables'!F804:F1608)*(_xlfn.NUMBERVALUE(D804)&lt;=_xlfn.NUMBERVALUE('Data Tables'!I804:I1608)),0),3), "Error!"))</f>
        <v/>
      </c>
      <c r="G804" s="18" t="str" cm="1">
        <f t="array" ref="G804">IF(OR(B804="",C804="", E804=""),"",IFERROR(INDEX('Data Tables'!A804:D2252,MATCH(1,(B804='Data Tables'!B804:B2252)*(K804='Data Tables'!A804:A2252)*(_xlfn.NUMBERVALUE(E804)&lt;=_xlfn.NUMBERVALUE('Data Tables'!D804:D2252)),0),3),"Error!"))</f>
        <v/>
      </c>
      <c r="H804" s="18" t="str">
        <f>IF(OR(F804="Error!",G804="Error!"),"",IF(OR(B804="",C804="",D804="",E804=""),"",(F804+G804)/2))</f>
        <v/>
      </c>
      <c r="I804" s="14" t="str">
        <f>IF(H804="", "", IF(AND(H804&gt;=0.4, F804&gt;= 0.06,G804&gt;= 0.06), "Pass!", "Fail :("))</f>
        <v/>
      </c>
      <c r="J804" s="14" t="str">
        <f t="shared" si="24"/>
        <v/>
      </c>
      <c r="K804" s="14" t="str">
        <f t="shared" si="25"/>
        <v/>
      </c>
      <c r="L804" s="15" t="str">
        <f>IFERROR(IF(AND(H804&gt;=0.4,F804&gt;=0.06,G804&gt;=0.06),"",IF(AND(F804&lt;0.06, G804&gt;=0.06),"Does not meet minimum row standard",IF(AND(G804&lt;0.06, F804&gt;=0.06),"Does not meet minimum run standard",IF(AND(F804&lt;0.06, G804&lt;0.06), "Does not meet minimum standard", "Does not meet minimum average")))), "")</f>
        <v/>
      </c>
    </row>
    <row r="805" spans="6:12" x14ac:dyDescent="0.25">
      <c r="F805" s="18" t="str" cm="1">
        <f t="array" ref="F805">IF(OR(B805="", C805="", D805=""),"",IFERROR(INDEX('Data Tables'!F805:'Data Tables'!I1609, MATCH(1, (B805='Data Tables'!G805:G1609)*(J805='Data Tables'!F805:F1609)*(_xlfn.NUMBERVALUE(D805)&lt;=_xlfn.NUMBERVALUE('Data Tables'!I805:I1609)),0),3), "Error!"))</f>
        <v/>
      </c>
      <c r="G805" s="18" t="str" cm="1">
        <f t="array" ref="G805">IF(OR(B805="",C805="", E805=""),"",IFERROR(INDEX('Data Tables'!A805:D2253,MATCH(1,(B805='Data Tables'!B805:B2253)*(K805='Data Tables'!A805:A2253)*(_xlfn.NUMBERVALUE(E805)&lt;=_xlfn.NUMBERVALUE('Data Tables'!D805:D2253)),0),3),"Error!"))</f>
        <v/>
      </c>
      <c r="H805" s="18" t="str">
        <f>IF(OR(F805="Error!",G805="Error!"),"",IF(OR(B805="",C805="",D805="",E805=""),"",(F805+G805)/2))</f>
        <v/>
      </c>
      <c r="I805" s="14" t="str">
        <f>IF(H805="", "", IF(AND(H805&gt;=0.4, F805&gt;= 0.06,G805&gt;= 0.06), "Pass!", "Fail :("))</f>
        <v/>
      </c>
      <c r="J805" s="14" t="str">
        <f t="shared" si="24"/>
        <v/>
      </c>
      <c r="K805" s="14" t="str">
        <f t="shared" si="25"/>
        <v/>
      </c>
      <c r="L805" s="15" t="str">
        <f>IFERROR(IF(AND(H805&gt;=0.4,F805&gt;=0.06,G805&gt;=0.06),"",IF(AND(F805&lt;0.06, G805&gt;=0.06),"Does not meet minimum row standard",IF(AND(G805&lt;0.06, F805&gt;=0.06),"Does not meet minimum run standard",IF(AND(F805&lt;0.06, G805&lt;0.06), "Does not meet minimum standard", "Does not meet minimum average")))), "")</f>
        <v/>
      </c>
    </row>
    <row r="806" spans="6:12" x14ac:dyDescent="0.25">
      <c r="F806" s="18" t="str" cm="1">
        <f t="array" ref="F806">IF(OR(B806="", C806="", D806=""),"",IFERROR(INDEX('Data Tables'!F806:'Data Tables'!I1610, MATCH(1, (B806='Data Tables'!G806:G1610)*(J806='Data Tables'!F806:F1610)*(_xlfn.NUMBERVALUE(D806)&lt;=_xlfn.NUMBERVALUE('Data Tables'!I806:I1610)),0),3), "Error!"))</f>
        <v/>
      </c>
      <c r="G806" s="18" t="str" cm="1">
        <f t="array" ref="G806">IF(OR(B806="",C806="", E806=""),"",IFERROR(INDEX('Data Tables'!A806:D2254,MATCH(1,(B806='Data Tables'!B806:B2254)*(K806='Data Tables'!A806:A2254)*(_xlfn.NUMBERVALUE(E806)&lt;=_xlfn.NUMBERVALUE('Data Tables'!D806:D2254)),0),3),"Error!"))</f>
        <v/>
      </c>
      <c r="H806" s="18" t="str">
        <f>IF(OR(F806="Error!",G806="Error!"),"",IF(OR(B806="",C806="",D806="",E806=""),"",(F806+G806)/2))</f>
        <v/>
      </c>
      <c r="I806" s="14" t="str">
        <f>IF(H806="", "", IF(AND(H806&gt;=0.4, F806&gt;= 0.06,G806&gt;= 0.06), "Pass!", "Fail :("))</f>
        <v/>
      </c>
      <c r="J806" s="14" t="str">
        <f t="shared" si="24"/>
        <v/>
      </c>
      <c r="K806" s="14" t="str">
        <f t="shared" si="25"/>
        <v/>
      </c>
      <c r="L806" s="15" t="str">
        <f>IFERROR(IF(AND(H806&gt;=0.4,F806&gt;=0.06,G806&gt;=0.06),"",IF(AND(F806&lt;0.06, G806&gt;=0.06),"Does not meet minimum row standard",IF(AND(G806&lt;0.06, F806&gt;=0.06),"Does not meet minimum run standard",IF(AND(F806&lt;0.06, G806&lt;0.06), "Does not meet minimum standard", "Does not meet minimum average")))), "")</f>
        <v/>
      </c>
    </row>
    <row r="807" spans="6:12" x14ac:dyDescent="0.25">
      <c r="F807" s="18" t="str" cm="1">
        <f t="array" ref="F807">IF(OR(B807="", C807="", D807=""),"",IFERROR(INDEX('Data Tables'!F807:'Data Tables'!I1611, MATCH(1, (B807='Data Tables'!G807:G1611)*(J807='Data Tables'!F807:F1611)*(_xlfn.NUMBERVALUE(D807)&lt;=_xlfn.NUMBERVALUE('Data Tables'!I807:I1611)),0),3), "Error!"))</f>
        <v/>
      </c>
      <c r="G807" s="18" t="str" cm="1">
        <f t="array" ref="G807">IF(OR(B807="",C807="", E807=""),"",IFERROR(INDEX('Data Tables'!A807:D2255,MATCH(1,(B807='Data Tables'!B807:B2255)*(K807='Data Tables'!A807:A2255)*(_xlfn.NUMBERVALUE(E807)&lt;=_xlfn.NUMBERVALUE('Data Tables'!D807:D2255)),0),3),"Error!"))</f>
        <v/>
      </c>
      <c r="H807" s="18" t="str">
        <f>IF(OR(F807="Error!",G807="Error!"),"",IF(OR(B807="",C807="",D807="",E807=""),"",(F807+G807)/2))</f>
        <v/>
      </c>
      <c r="I807" s="14" t="str">
        <f>IF(H807="", "", IF(AND(H807&gt;=0.4, F807&gt;= 0.06,G807&gt;= 0.06), "Pass!", "Fail :("))</f>
        <v/>
      </c>
      <c r="J807" s="14" t="str">
        <f t="shared" si="24"/>
        <v/>
      </c>
      <c r="K807" s="14" t="str">
        <f t="shared" si="25"/>
        <v/>
      </c>
      <c r="L807" s="15" t="str">
        <f>IFERROR(IF(AND(H807&gt;=0.4,F807&gt;=0.06,G807&gt;=0.06),"",IF(AND(F807&lt;0.06, G807&gt;=0.06),"Does not meet minimum row standard",IF(AND(G807&lt;0.06, F807&gt;=0.06),"Does not meet minimum run standard",IF(AND(F807&lt;0.06, G807&lt;0.06), "Does not meet minimum standard", "Does not meet minimum average")))), "")</f>
        <v/>
      </c>
    </row>
    <row r="808" spans="6:12" x14ac:dyDescent="0.25">
      <c r="F808" s="18" t="str" cm="1">
        <f t="array" ref="F808">IF(OR(B808="", C808="", D808=""),"",IFERROR(INDEX('Data Tables'!F808:'Data Tables'!I1612, MATCH(1, (B808='Data Tables'!G808:G1612)*(J808='Data Tables'!F808:F1612)*(_xlfn.NUMBERVALUE(D808)&lt;=_xlfn.NUMBERVALUE('Data Tables'!I808:I1612)),0),3), "Error!"))</f>
        <v/>
      </c>
      <c r="G808" s="18" t="str" cm="1">
        <f t="array" ref="G808">IF(OR(B808="",C808="", E808=""),"",IFERROR(INDEX('Data Tables'!A808:D2256,MATCH(1,(B808='Data Tables'!B808:B2256)*(K808='Data Tables'!A808:A2256)*(_xlfn.NUMBERVALUE(E808)&lt;=_xlfn.NUMBERVALUE('Data Tables'!D808:D2256)),0),3),"Error!"))</f>
        <v/>
      </c>
      <c r="H808" s="18" t="str">
        <f>IF(OR(F808="Error!",G808="Error!"),"",IF(OR(B808="",C808="",D808="",E808=""),"",(F808+G808)/2))</f>
        <v/>
      </c>
      <c r="I808" s="14" t="str">
        <f>IF(H808="", "", IF(AND(H808&gt;=0.4, F808&gt;= 0.06,G808&gt;= 0.06), "Pass!", "Fail :("))</f>
        <v/>
      </c>
      <c r="J808" s="14" t="str">
        <f t="shared" si="24"/>
        <v/>
      </c>
      <c r="K808" s="14" t="str">
        <f t="shared" si="25"/>
        <v/>
      </c>
      <c r="L808" s="15" t="str">
        <f>IFERROR(IF(AND(H808&gt;=0.4,F808&gt;=0.06,G808&gt;=0.06),"",IF(AND(F808&lt;0.06, G808&gt;=0.06),"Does not meet minimum row standard",IF(AND(G808&lt;0.06, F808&gt;=0.06),"Does not meet minimum run standard",IF(AND(F808&lt;0.06, G808&lt;0.06), "Does not meet minimum standard", "Does not meet minimum average")))), "")</f>
        <v/>
      </c>
    </row>
    <row r="809" spans="6:12" x14ac:dyDescent="0.25">
      <c r="F809" s="18" t="str" cm="1">
        <f t="array" ref="F809">IF(OR(B809="", C809="", D809=""),"",IFERROR(INDEX('Data Tables'!F809:'Data Tables'!I1613, MATCH(1, (B809='Data Tables'!G809:G1613)*(J809='Data Tables'!F809:F1613)*(_xlfn.NUMBERVALUE(D809)&lt;=_xlfn.NUMBERVALUE('Data Tables'!I809:I1613)),0),3), "Error!"))</f>
        <v/>
      </c>
      <c r="G809" s="18" t="str" cm="1">
        <f t="array" ref="G809">IF(OR(B809="",C809="", E809=""),"",IFERROR(INDEX('Data Tables'!A809:D2257,MATCH(1,(B809='Data Tables'!B809:B2257)*(K809='Data Tables'!A809:A2257)*(_xlfn.NUMBERVALUE(E809)&lt;=_xlfn.NUMBERVALUE('Data Tables'!D809:D2257)),0),3),"Error!"))</f>
        <v/>
      </c>
      <c r="H809" s="18" t="str">
        <f>IF(OR(F809="Error!",G809="Error!"),"",IF(OR(B809="",C809="",D809="",E809=""),"",(F809+G809)/2))</f>
        <v/>
      </c>
      <c r="I809" s="14" t="str">
        <f>IF(H809="", "", IF(AND(H809&gt;=0.4, F809&gt;= 0.06,G809&gt;= 0.06), "Pass!", "Fail :("))</f>
        <v/>
      </c>
      <c r="J809" s="14" t="str">
        <f t="shared" si="24"/>
        <v/>
      </c>
      <c r="K809" s="14" t="str">
        <f t="shared" si="25"/>
        <v/>
      </c>
      <c r="L809" s="15" t="str">
        <f>IFERROR(IF(AND(H809&gt;=0.4,F809&gt;=0.06,G809&gt;=0.06),"",IF(AND(F809&lt;0.06, G809&gt;=0.06),"Does not meet minimum row standard",IF(AND(G809&lt;0.06, F809&gt;=0.06),"Does not meet minimum run standard",IF(AND(F809&lt;0.06, G809&lt;0.06), "Does not meet minimum standard", "Does not meet minimum average")))), "")</f>
        <v/>
      </c>
    </row>
    <row r="810" spans="6:12" x14ac:dyDescent="0.25">
      <c r="F810" s="18" t="str" cm="1">
        <f t="array" ref="F810">IF(OR(B810="", C810="", D810=""),"",IFERROR(INDEX('Data Tables'!F810:'Data Tables'!I1614, MATCH(1, (B810='Data Tables'!G810:G1614)*(J810='Data Tables'!F810:F1614)*(_xlfn.NUMBERVALUE(D810)&lt;=_xlfn.NUMBERVALUE('Data Tables'!I810:I1614)),0),3), "Error!"))</f>
        <v/>
      </c>
      <c r="G810" s="18" t="str" cm="1">
        <f t="array" ref="G810">IF(OR(B810="",C810="", E810=""),"",IFERROR(INDEX('Data Tables'!A810:D2258,MATCH(1,(B810='Data Tables'!B810:B2258)*(K810='Data Tables'!A810:A2258)*(_xlfn.NUMBERVALUE(E810)&lt;=_xlfn.NUMBERVALUE('Data Tables'!D810:D2258)),0),3),"Error!"))</f>
        <v/>
      </c>
      <c r="H810" s="18" t="str">
        <f>IF(OR(F810="Error!",G810="Error!"),"",IF(OR(B810="",C810="",D810="",E810=""),"",(F810+G810)/2))</f>
        <v/>
      </c>
      <c r="I810" s="14" t="str">
        <f>IF(H810="", "", IF(AND(H810&gt;=0.4, F810&gt;= 0.06,G810&gt;= 0.06), "Pass!", "Fail :("))</f>
        <v/>
      </c>
      <c r="J810" s="14" t="str">
        <f t="shared" si="24"/>
        <v/>
      </c>
      <c r="K810" s="14" t="str">
        <f t="shared" si="25"/>
        <v/>
      </c>
      <c r="L810" s="15" t="str">
        <f>IFERROR(IF(AND(H810&gt;=0.4,F810&gt;=0.06,G810&gt;=0.06),"",IF(AND(F810&lt;0.06, G810&gt;=0.06),"Does not meet minimum row standard",IF(AND(G810&lt;0.06, F810&gt;=0.06),"Does not meet minimum run standard",IF(AND(F810&lt;0.06, G810&lt;0.06), "Does not meet minimum standard", "Does not meet minimum average")))), "")</f>
        <v/>
      </c>
    </row>
    <row r="811" spans="6:12" x14ac:dyDescent="0.25">
      <c r="F811" s="18" t="str" cm="1">
        <f t="array" ref="F811">IF(OR(B811="", C811="", D811=""),"",IFERROR(INDEX('Data Tables'!F811:'Data Tables'!I1615, MATCH(1, (B811='Data Tables'!G811:G1615)*(J811='Data Tables'!F811:F1615)*(_xlfn.NUMBERVALUE(D811)&lt;=_xlfn.NUMBERVALUE('Data Tables'!I811:I1615)),0),3), "Error!"))</f>
        <v/>
      </c>
      <c r="G811" s="18" t="str" cm="1">
        <f t="array" ref="G811">IF(OR(B811="",C811="", E811=""),"",IFERROR(INDEX('Data Tables'!A811:D2259,MATCH(1,(B811='Data Tables'!B811:B2259)*(K811='Data Tables'!A811:A2259)*(_xlfn.NUMBERVALUE(E811)&lt;=_xlfn.NUMBERVALUE('Data Tables'!D811:D2259)),0),3),"Error!"))</f>
        <v/>
      </c>
      <c r="H811" s="18" t="str">
        <f>IF(OR(F811="Error!",G811="Error!"),"",IF(OR(B811="",C811="",D811="",E811=""),"",(F811+G811)/2))</f>
        <v/>
      </c>
      <c r="I811" s="14" t="str">
        <f>IF(H811="", "", IF(AND(H811&gt;=0.4, F811&gt;= 0.06,G811&gt;= 0.06), "Pass!", "Fail :("))</f>
        <v/>
      </c>
      <c r="J811" s="14" t="str">
        <f t="shared" si="24"/>
        <v/>
      </c>
      <c r="K811" s="14" t="str">
        <f t="shared" si="25"/>
        <v/>
      </c>
      <c r="L811" s="15" t="str">
        <f>IFERROR(IF(AND(H811&gt;=0.4,F811&gt;=0.06,G811&gt;=0.06),"",IF(AND(F811&lt;0.06, G811&gt;=0.06),"Does not meet minimum row standard",IF(AND(G811&lt;0.06, F811&gt;=0.06),"Does not meet minimum run standard",IF(AND(F811&lt;0.06, G811&lt;0.06), "Does not meet minimum standard", "Does not meet minimum average")))), "")</f>
        <v/>
      </c>
    </row>
    <row r="812" spans="6:12" x14ac:dyDescent="0.25">
      <c r="F812" s="18" t="str" cm="1">
        <f t="array" ref="F812">IF(OR(B812="", C812="", D812=""),"",IFERROR(INDEX('Data Tables'!F812:'Data Tables'!I1616, MATCH(1, (B812='Data Tables'!G812:G1616)*(J812='Data Tables'!F812:F1616)*(_xlfn.NUMBERVALUE(D812)&lt;=_xlfn.NUMBERVALUE('Data Tables'!I812:I1616)),0),3), "Error!"))</f>
        <v/>
      </c>
      <c r="G812" s="18" t="str" cm="1">
        <f t="array" ref="G812">IF(OR(B812="",C812="", E812=""),"",IFERROR(INDEX('Data Tables'!A812:D2260,MATCH(1,(B812='Data Tables'!B812:B2260)*(K812='Data Tables'!A812:A2260)*(_xlfn.NUMBERVALUE(E812)&lt;=_xlfn.NUMBERVALUE('Data Tables'!D812:D2260)),0),3),"Error!"))</f>
        <v/>
      </c>
      <c r="H812" s="18" t="str">
        <f>IF(OR(F812="Error!",G812="Error!"),"",IF(OR(B812="",C812="",D812="",E812=""),"",(F812+G812)/2))</f>
        <v/>
      </c>
      <c r="I812" s="14" t="str">
        <f>IF(H812="", "", IF(AND(H812&gt;=0.4, F812&gt;= 0.06,G812&gt;= 0.06), "Pass!", "Fail :("))</f>
        <v/>
      </c>
      <c r="J812" s="14" t="str">
        <f t="shared" si="24"/>
        <v/>
      </c>
      <c r="K812" s="14" t="str">
        <f t="shared" si="25"/>
        <v/>
      </c>
      <c r="L812" s="15" t="str">
        <f>IFERROR(IF(AND(H812&gt;=0.4,F812&gt;=0.06,G812&gt;=0.06),"",IF(AND(F812&lt;0.06, G812&gt;=0.06),"Does not meet minimum row standard",IF(AND(G812&lt;0.06, F812&gt;=0.06),"Does not meet minimum run standard",IF(AND(F812&lt;0.06, G812&lt;0.06), "Does not meet minimum standard", "Does not meet minimum average")))), "")</f>
        <v/>
      </c>
    </row>
    <row r="813" spans="6:12" x14ac:dyDescent="0.25">
      <c r="F813" s="18" t="str" cm="1">
        <f t="array" ref="F813">IF(OR(B813="", C813="", D813=""),"",IFERROR(INDEX('Data Tables'!F813:'Data Tables'!I1617, MATCH(1, (B813='Data Tables'!G813:G1617)*(J813='Data Tables'!F813:F1617)*(_xlfn.NUMBERVALUE(D813)&lt;=_xlfn.NUMBERVALUE('Data Tables'!I813:I1617)),0),3), "Error!"))</f>
        <v/>
      </c>
      <c r="G813" s="18" t="str" cm="1">
        <f t="array" ref="G813">IF(OR(B813="",C813="", E813=""),"",IFERROR(INDEX('Data Tables'!A813:D2261,MATCH(1,(B813='Data Tables'!B813:B2261)*(K813='Data Tables'!A813:A2261)*(_xlfn.NUMBERVALUE(E813)&lt;=_xlfn.NUMBERVALUE('Data Tables'!D813:D2261)),0),3),"Error!"))</f>
        <v/>
      </c>
      <c r="H813" s="18" t="str">
        <f>IF(OR(F813="Error!",G813="Error!"),"",IF(OR(B813="",C813="",D813="",E813=""),"",(F813+G813)/2))</f>
        <v/>
      </c>
      <c r="I813" s="14" t="str">
        <f>IF(H813="", "", IF(AND(H813&gt;=0.4, F813&gt;= 0.06,G813&gt;= 0.06), "Pass!", "Fail :("))</f>
        <v/>
      </c>
      <c r="J813" s="14" t="str">
        <f t="shared" si="24"/>
        <v/>
      </c>
      <c r="K813" s="14" t="str">
        <f t="shared" si="25"/>
        <v/>
      </c>
      <c r="L813" s="15" t="str">
        <f>IFERROR(IF(AND(H813&gt;=0.4,F813&gt;=0.06,G813&gt;=0.06),"",IF(AND(F813&lt;0.06, G813&gt;=0.06),"Does not meet minimum row standard",IF(AND(G813&lt;0.06, F813&gt;=0.06),"Does not meet minimum run standard",IF(AND(F813&lt;0.06, G813&lt;0.06), "Does not meet minimum standard", "Does not meet minimum average")))), "")</f>
        <v/>
      </c>
    </row>
    <row r="814" spans="6:12" x14ac:dyDescent="0.25">
      <c r="F814" s="18" t="str" cm="1">
        <f t="array" ref="F814">IF(OR(B814="", C814="", D814=""),"",IFERROR(INDEX('Data Tables'!F814:'Data Tables'!I1618, MATCH(1, (B814='Data Tables'!G814:G1618)*(J814='Data Tables'!F814:F1618)*(_xlfn.NUMBERVALUE(D814)&lt;=_xlfn.NUMBERVALUE('Data Tables'!I814:I1618)),0),3), "Error!"))</f>
        <v/>
      </c>
      <c r="G814" s="18" t="str" cm="1">
        <f t="array" ref="G814">IF(OR(B814="",C814="", E814=""),"",IFERROR(INDEX('Data Tables'!A814:D2262,MATCH(1,(B814='Data Tables'!B814:B2262)*(K814='Data Tables'!A814:A2262)*(_xlfn.NUMBERVALUE(E814)&lt;=_xlfn.NUMBERVALUE('Data Tables'!D814:D2262)),0),3),"Error!"))</f>
        <v/>
      </c>
      <c r="H814" s="18" t="str">
        <f>IF(OR(F814="Error!",G814="Error!"),"",IF(OR(B814="",C814="",D814="",E814=""),"",(F814+G814)/2))</f>
        <v/>
      </c>
      <c r="I814" s="14" t="str">
        <f>IF(H814="", "", IF(AND(H814&gt;=0.4, F814&gt;= 0.06,G814&gt;= 0.06), "Pass!", "Fail :("))</f>
        <v/>
      </c>
      <c r="J814" s="14" t="str">
        <f t="shared" si="24"/>
        <v/>
      </c>
      <c r="K814" s="14" t="str">
        <f t="shared" si="25"/>
        <v/>
      </c>
      <c r="L814" s="15" t="str">
        <f>IFERROR(IF(AND(H814&gt;=0.4,F814&gt;=0.06,G814&gt;=0.06),"",IF(AND(F814&lt;0.06, G814&gt;=0.06),"Does not meet minimum row standard",IF(AND(G814&lt;0.06, F814&gt;=0.06),"Does not meet minimum run standard",IF(AND(F814&lt;0.06, G814&lt;0.06), "Does not meet minimum standard", "Does not meet minimum average")))), "")</f>
        <v/>
      </c>
    </row>
    <row r="815" spans="6:12" x14ac:dyDescent="0.25">
      <c r="F815" s="18" t="str" cm="1">
        <f t="array" ref="F815">IF(OR(B815="", C815="", D815=""),"",IFERROR(INDEX('Data Tables'!F815:'Data Tables'!I1619, MATCH(1, (B815='Data Tables'!G815:G1619)*(J815='Data Tables'!F815:F1619)*(_xlfn.NUMBERVALUE(D815)&lt;=_xlfn.NUMBERVALUE('Data Tables'!I815:I1619)),0),3), "Error!"))</f>
        <v/>
      </c>
      <c r="G815" s="18" t="str" cm="1">
        <f t="array" ref="G815">IF(OR(B815="",C815="", E815=""),"",IFERROR(INDEX('Data Tables'!A815:D2263,MATCH(1,(B815='Data Tables'!B815:B2263)*(K815='Data Tables'!A815:A2263)*(_xlfn.NUMBERVALUE(E815)&lt;=_xlfn.NUMBERVALUE('Data Tables'!D815:D2263)),0),3),"Error!"))</f>
        <v/>
      </c>
      <c r="H815" s="18" t="str">
        <f>IF(OR(F815="Error!",G815="Error!"),"",IF(OR(B815="",C815="",D815="",E815=""),"",(F815+G815)/2))</f>
        <v/>
      </c>
      <c r="I815" s="14" t="str">
        <f>IF(H815="", "", IF(AND(H815&gt;=0.4, F815&gt;= 0.06,G815&gt;= 0.06), "Pass!", "Fail :("))</f>
        <v/>
      </c>
      <c r="J815" s="14" t="str">
        <f t="shared" si="24"/>
        <v/>
      </c>
      <c r="K815" s="14" t="str">
        <f t="shared" si="25"/>
        <v/>
      </c>
      <c r="L815" s="15" t="str">
        <f>IFERROR(IF(AND(H815&gt;=0.4,F815&gt;=0.06,G815&gt;=0.06),"",IF(AND(F815&lt;0.06, G815&gt;=0.06),"Does not meet minimum row standard",IF(AND(G815&lt;0.06, F815&gt;=0.06),"Does not meet minimum run standard",IF(AND(F815&lt;0.06, G815&lt;0.06), "Does not meet minimum standard", "Does not meet minimum average")))), "")</f>
        <v/>
      </c>
    </row>
    <row r="816" spans="6:12" x14ac:dyDescent="0.25">
      <c r="F816" s="18" t="str" cm="1">
        <f t="array" ref="F816">IF(OR(B816="", C816="", D816=""),"",IFERROR(INDEX('Data Tables'!F816:'Data Tables'!I1620, MATCH(1, (B816='Data Tables'!G816:G1620)*(J816='Data Tables'!F816:F1620)*(_xlfn.NUMBERVALUE(D816)&lt;=_xlfn.NUMBERVALUE('Data Tables'!I816:I1620)),0),3), "Error!"))</f>
        <v/>
      </c>
      <c r="G816" s="18" t="str" cm="1">
        <f t="array" ref="G816">IF(OR(B816="",C816="", E816=""),"",IFERROR(INDEX('Data Tables'!A816:D2264,MATCH(1,(B816='Data Tables'!B816:B2264)*(K816='Data Tables'!A816:A2264)*(_xlfn.NUMBERVALUE(E816)&lt;=_xlfn.NUMBERVALUE('Data Tables'!D816:D2264)),0),3),"Error!"))</f>
        <v/>
      </c>
      <c r="H816" s="18" t="str">
        <f>IF(OR(F816="Error!",G816="Error!"),"",IF(OR(B816="",C816="",D816="",E816=""),"",(F816+G816)/2))</f>
        <v/>
      </c>
      <c r="I816" s="14" t="str">
        <f>IF(H816="", "", IF(AND(H816&gt;=0.4, F816&gt;= 0.06,G816&gt;= 0.06), "Pass!", "Fail :("))</f>
        <v/>
      </c>
      <c r="J816" s="14" t="str">
        <f t="shared" si="24"/>
        <v/>
      </c>
      <c r="K816" s="14" t="str">
        <f t="shared" si="25"/>
        <v/>
      </c>
      <c r="L816" s="15" t="str">
        <f>IFERROR(IF(AND(H816&gt;=0.4,F816&gt;=0.06,G816&gt;=0.06),"",IF(AND(F816&lt;0.06, G816&gt;=0.06),"Does not meet minimum row standard",IF(AND(G816&lt;0.06, F816&gt;=0.06),"Does not meet minimum run standard",IF(AND(F816&lt;0.06, G816&lt;0.06), "Does not meet minimum standard", "Does not meet minimum average")))), "")</f>
        <v/>
      </c>
    </row>
    <row r="817" spans="6:12" x14ac:dyDescent="0.25">
      <c r="F817" s="18" t="str" cm="1">
        <f t="array" ref="F817">IF(OR(B817="", C817="", D817=""),"",IFERROR(INDEX('Data Tables'!F817:'Data Tables'!I1621, MATCH(1, (B817='Data Tables'!G817:G1621)*(J817='Data Tables'!F817:F1621)*(_xlfn.NUMBERVALUE(D817)&lt;=_xlfn.NUMBERVALUE('Data Tables'!I817:I1621)),0),3), "Error!"))</f>
        <v/>
      </c>
      <c r="G817" s="18" t="str" cm="1">
        <f t="array" ref="G817">IF(OR(B817="",C817="", E817=""),"",IFERROR(INDEX('Data Tables'!A817:D2265,MATCH(1,(B817='Data Tables'!B817:B2265)*(K817='Data Tables'!A817:A2265)*(_xlfn.NUMBERVALUE(E817)&lt;=_xlfn.NUMBERVALUE('Data Tables'!D817:D2265)),0),3),"Error!"))</f>
        <v/>
      </c>
      <c r="H817" s="18" t="str">
        <f>IF(OR(F817="Error!",G817="Error!"),"",IF(OR(B817="",C817="",D817="",E817=""),"",(F817+G817)/2))</f>
        <v/>
      </c>
      <c r="I817" s="14" t="str">
        <f>IF(H817="", "", IF(AND(H817&gt;=0.4, F817&gt;= 0.06,G817&gt;= 0.06), "Pass!", "Fail :("))</f>
        <v/>
      </c>
      <c r="J817" s="14" t="str">
        <f t="shared" si="24"/>
        <v/>
      </c>
      <c r="K817" s="14" t="str">
        <f t="shared" si="25"/>
        <v/>
      </c>
      <c r="L817" s="15" t="str">
        <f>IFERROR(IF(AND(H817&gt;=0.4,F817&gt;=0.06,G817&gt;=0.06),"",IF(AND(F817&lt;0.06, G817&gt;=0.06),"Does not meet minimum row standard",IF(AND(G817&lt;0.06, F817&gt;=0.06),"Does not meet minimum run standard",IF(AND(F817&lt;0.06, G817&lt;0.06), "Does not meet minimum standard", "Does not meet minimum average")))), "")</f>
        <v/>
      </c>
    </row>
    <row r="818" spans="6:12" x14ac:dyDescent="0.25">
      <c r="F818" s="18" t="str" cm="1">
        <f t="array" ref="F818">IF(OR(B818="", C818="", D818=""),"",IFERROR(INDEX('Data Tables'!F818:'Data Tables'!I1622, MATCH(1, (B818='Data Tables'!G818:G1622)*(J818='Data Tables'!F818:F1622)*(_xlfn.NUMBERVALUE(D818)&lt;=_xlfn.NUMBERVALUE('Data Tables'!I818:I1622)),0),3), "Error!"))</f>
        <v/>
      </c>
      <c r="G818" s="18" t="str" cm="1">
        <f t="array" ref="G818">IF(OR(B818="",C818="", E818=""),"",IFERROR(INDEX('Data Tables'!A818:D2266,MATCH(1,(B818='Data Tables'!B818:B2266)*(K818='Data Tables'!A818:A2266)*(_xlfn.NUMBERVALUE(E818)&lt;=_xlfn.NUMBERVALUE('Data Tables'!D818:D2266)),0),3),"Error!"))</f>
        <v/>
      </c>
      <c r="H818" s="18" t="str">
        <f>IF(OR(F818="Error!",G818="Error!"),"",IF(OR(B818="",C818="",D818="",E818=""),"",(F818+G818)/2))</f>
        <v/>
      </c>
      <c r="I818" s="14" t="str">
        <f>IF(H818="", "", IF(AND(H818&gt;=0.4, F818&gt;= 0.06,G818&gt;= 0.06), "Pass!", "Fail :("))</f>
        <v/>
      </c>
      <c r="J818" s="14" t="str">
        <f t="shared" si="24"/>
        <v/>
      </c>
      <c r="K818" s="14" t="str">
        <f t="shared" si="25"/>
        <v/>
      </c>
      <c r="L818" s="15" t="str">
        <f>IFERROR(IF(AND(H818&gt;=0.4,F818&gt;=0.06,G818&gt;=0.06),"",IF(AND(F818&lt;0.06, G818&gt;=0.06),"Does not meet minimum row standard",IF(AND(G818&lt;0.06, F818&gt;=0.06),"Does not meet minimum run standard",IF(AND(F818&lt;0.06, G818&lt;0.06), "Does not meet minimum standard", "Does not meet minimum average")))), "")</f>
        <v/>
      </c>
    </row>
    <row r="819" spans="6:12" x14ac:dyDescent="0.25">
      <c r="F819" s="18" t="str" cm="1">
        <f t="array" ref="F819">IF(OR(B819="", C819="", D819=""),"",IFERROR(INDEX('Data Tables'!F819:'Data Tables'!I1623, MATCH(1, (B819='Data Tables'!G819:G1623)*(J819='Data Tables'!F819:F1623)*(_xlfn.NUMBERVALUE(D819)&lt;=_xlfn.NUMBERVALUE('Data Tables'!I819:I1623)),0),3), "Error!"))</f>
        <v/>
      </c>
      <c r="G819" s="18" t="str" cm="1">
        <f t="array" ref="G819">IF(OR(B819="",C819="", E819=""),"",IFERROR(INDEX('Data Tables'!A819:D2267,MATCH(1,(B819='Data Tables'!B819:B2267)*(K819='Data Tables'!A819:A2267)*(_xlfn.NUMBERVALUE(E819)&lt;=_xlfn.NUMBERVALUE('Data Tables'!D819:D2267)),0),3),"Error!"))</f>
        <v/>
      </c>
      <c r="H819" s="18" t="str">
        <f>IF(OR(F819="Error!",G819="Error!"),"",IF(OR(B819="",C819="",D819="",E819=""),"",(F819+G819)/2))</f>
        <v/>
      </c>
      <c r="I819" s="14" t="str">
        <f>IF(H819="", "", IF(AND(H819&gt;=0.4, F819&gt;= 0.06,G819&gt;= 0.06), "Pass!", "Fail :("))</f>
        <v/>
      </c>
      <c r="J819" s="14" t="str">
        <f t="shared" si="24"/>
        <v/>
      </c>
      <c r="K819" s="14" t="str">
        <f t="shared" si="25"/>
        <v/>
      </c>
      <c r="L819" s="15" t="str">
        <f>IFERROR(IF(AND(H819&gt;=0.4,F819&gt;=0.06,G819&gt;=0.06),"",IF(AND(F819&lt;0.06, G819&gt;=0.06),"Does not meet minimum row standard",IF(AND(G819&lt;0.06, F819&gt;=0.06),"Does not meet minimum run standard",IF(AND(F819&lt;0.06, G819&lt;0.06), "Does not meet minimum standard", "Does not meet minimum average")))), "")</f>
        <v/>
      </c>
    </row>
    <row r="820" spans="6:12" x14ac:dyDescent="0.25">
      <c r="F820" s="18" t="str" cm="1">
        <f t="array" ref="F820">IF(OR(B820="", C820="", D820=""),"",IFERROR(INDEX('Data Tables'!F820:'Data Tables'!I1624, MATCH(1, (B820='Data Tables'!G820:G1624)*(J820='Data Tables'!F820:F1624)*(_xlfn.NUMBERVALUE(D820)&lt;=_xlfn.NUMBERVALUE('Data Tables'!I820:I1624)),0),3), "Error!"))</f>
        <v/>
      </c>
      <c r="G820" s="18" t="str" cm="1">
        <f t="array" ref="G820">IF(OR(B820="",C820="", E820=""),"",IFERROR(INDEX('Data Tables'!A820:D2268,MATCH(1,(B820='Data Tables'!B820:B2268)*(K820='Data Tables'!A820:A2268)*(_xlfn.NUMBERVALUE(E820)&lt;=_xlfn.NUMBERVALUE('Data Tables'!D820:D2268)),0),3),"Error!"))</f>
        <v/>
      </c>
      <c r="H820" s="18" t="str">
        <f>IF(OR(F820="Error!",G820="Error!"),"",IF(OR(B820="",C820="",D820="",E820=""),"",(F820+G820)/2))</f>
        <v/>
      </c>
      <c r="I820" s="14" t="str">
        <f>IF(H820="", "", IF(AND(H820&gt;=0.4, F820&gt;= 0.06,G820&gt;= 0.06), "Pass!", "Fail :("))</f>
        <v/>
      </c>
      <c r="J820" s="14" t="str">
        <f t="shared" si="24"/>
        <v/>
      </c>
      <c r="K820" s="14" t="str">
        <f t="shared" si="25"/>
        <v/>
      </c>
      <c r="L820" s="15" t="str">
        <f>IFERROR(IF(AND(H820&gt;=0.4,F820&gt;=0.06,G820&gt;=0.06),"",IF(AND(F820&lt;0.06, G820&gt;=0.06),"Does not meet minimum row standard",IF(AND(G820&lt;0.06, F820&gt;=0.06),"Does not meet minimum run standard",IF(AND(F820&lt;0.06, G820&lt;0.06), "Does not meet minimum standard", "Does not meet minimum average")))), "")</f>
        <v/>
      </c>
    </row>
    <row r="821" spans="6:12" x14ac:dyDescent="0.25">
      <c r="F821" s="18" t="str" cm="1">
        <f t="array" ref="F821">IF(OR(B821="", C821="", D821=""),"",IFERROR(INDEX('Data Tables'!F821:'Data Tables'!I1625, MATCH(1, (B821='Data Tables'!G821:G1625)*(J821='Data Tables'!F821:F1625)*(_xlfn.NUMBERVALUE(D821)&lt;=_xlfn.NUMBERVALUE('Data Tables'!I821:I1625)),0),3), "Error!"))</f>
        <v/>
      </c>
      <c r="G821" s="18" t="str" cm="1">
        <f t="array" ref="G821">IF(OR(B821="",C821="", E821=""),"",IFERROR(INDEX('Data Tables'!A821:D2269,MATCH(1,(B821='Data Tables'!B821:B2269)*(K821='Data Tables'!A821:A2269)*(_xlfn.NUMBERVALUE(E821)&lt;=_xlfn.NUMBERVALUE('Data Tables'!D821:D2269)),0),3),"Error!"))</f>
        <v/>
      </c>
      <c r="H821" s="18" t="str">
        <f>IF(OR(F821="Error!",G821="Error!"),"",IF(OR(B821="",C821="",D821="",E821=""),"",(F821+G821)/2))</f>
        <v/>
      </c>
      <c r="I821" s="14" t="str">
        <f>IF(H821="", "", IF(AND(H821&gt;=0.4, F821&gt;= 0.06,G821&gt;= 0.06), "Pass!", "Fail :("))</f>
        <v/>
      </c>
      <c r="J821" s="14" t="str">
        <f t="shared" si="24"/>
        <v/>
      </c>
      <c r="K821" s="14" t="str">
        <f t="shared" si="25"/>
        <v/>
      </c>
      <c r="L821" s="15" t="str">
        <f>IFERROR(IF(AND(H821&gt;=0.4,F821&gt;=0.06,G821&gt;=0.06),"",IF(AND(F821&lt;0.06, G821&gt;=0.06),"Does not meet minimum row standard",IF(AND(G821&lt;0.06, F821&gt;=0.06),"Does not meet minimum run standard",IF(AND(F821&lt;0.06, G821&lt;0.06), "Does not meet minimum standard", "Does not meet minimum average")))), "")</f>
        <v/>
      </c>
    </row>
    <row r="822" spans="6:12" x14ac:dyDescent="0.25">
      <c r="F822" s="18" t="str" cm="1">
        <f t="array" ref="F822">IF(OR(B822="", C822="", D822=""),"",IFERROR(INDEX('Data Tables'!F822:'Data Tables'!I1626, MATCH(1, (B822='Data Tables'!G822:G1626)*(J822='Data Tables'!F822:F1626)*(_xlfn.NUMBERVALUE(D822)&lt;=_xlfn.NUMBERVALUE('Data Tables'!I822:I1626)),0),3), "Error!"))</f>
        <v/>
      </c>
      <c r="G822" s="18" t="str" cm="1">
        <f t="array" ref="G822">IF(OR(B822="",C822="", E822=""),"",IFERROR(INDEX('Data Tables'!A822:D2270,MATCH(1,(B822='Data Tables'!B822:B2270)*(K822='Data Tables'!A822:A2270)*(_xlfn.NUMBERVALUE(E822)&lt;=_xlfn.NUMBERVALUE('Data Tables'!D822:D2270)),0),3),"Error!"))</f>
        <v/>
      </c>
      <c r="H822" s="18" t="str">
        <f>IF(OR(F822="Error!",G822="Error!"),"",IF(OR(B822="",C822="",D822="",E822=""),"",(F822+G822)/2))</f>
        <v/>
      </c>
      <c r="I822" s="14" t="str">
        <f>IF(H822="", "", IF(AND(H822&gt;=0.4, F822&gt;= 0.06,G822&gt;= 0.06), "Pass!", "Fail :("))</f>
        <v/>
      </c>
      <c r="J822" s="14" t="str">
        <f t="shared" si="24"/>
        <v/>
      </c>
      <c r="K822" s="14" t="str">
        <f t="shared" si="25"/>
        <v/>
      </c>
      <c r="L822" s="15" t="str">
        <f>IFERROR(IF(AND(H822&gt;=0.4,F822&gt;=0.06,G822&gt;=0.06),"",IF(AND(F822&lt;0.06, G822&gt;=0.06),"Does not meet minimum row standard",IF(AND(G822&lt;0.06, F822&gt;=0.06),"Does not meet minimum run standard",IF(AND(F822&lt;0.06, G822&lt;0.06), "Does not meet minimum standard", "Does not meet minimum average")))), "")</f>
        <v/>
      </c>
    </row>
    <row r="823" spans="6:12" x14ac:dyDescent="0.25">
      <c r="F823" s="18" t="str" cm="1">
        <f t="array" ref="F823">IF(OR(B823="", C823="", D823=""),"",IFERROR(INDEX('Data Tables'!F823:'Data Tables'!I1627, MATCH(1, (B823='Data Tables'!G823:G1627)*(J823='Data Tables'!F823:F1627)*(_xlfn.NUMBERVALUE(D823)&lt;=_xlfn.NUMBERVALUE('Data Tables'!I823:I1627)),0),3), "Error!"))</f>
        <v/>
      </c>
      <c r="G823" s="18" t="str" cm="1">
        <f t="array" ref="G823">IF(OR(B823="",C823="", E823=""),"",IFERROR(INDEX('Data Tables'!A823:D2271,MATCH(1,(B823='Data Tables'!B823:B2271)*(K823='Data Tables'!A823:A2271)*(_xlfn.NUMBERVALUE(E823)&lt;=_xlfn.NUMBERVALUE('Data Tables'!D823:D2271)),0),3),"Error!"))</f>
        <v/>
      </c>
      <c r="H823" s="18" t="str">
        <f>IF(OR(F823="Error!",G823="Error!"),"",IF(OR(B823="",C823="",D823="",E823=""),"",(F823+G823)/2))</f>
        <v/>
      </c>
      <c r="I823" s="14" t="str">
        <f>IF(H823="", "", IF(AND(H823&gt;=0.4, F823&gt;= 0.06,G823&gt;= 0.06), "Pass!", "Fail :("))</f>
        <v/>
      </c>
      <c r="J823" s="14" t="str">
        <f t="shared" si="24"/>
        <v/>
      </c>
      <c r="K823" s="14" t="str">
        <f t="shared" si="25"/>
        <v/>
      </c>
      <c r="L823" s="15" t="str">
        <f>IFERROR(IF(AND(H823&gt;=0.4,F823&gt;=0.06,G823&gt;=0.06),"",IF(AND(F823&lt;0.06, G823&gt;=0.06),"Does not meet minimum row standard",IF(AND(G823&lt;0.06, F823&gt;=0.06),"Does not meet minimum run standard",IF(AND(F823&lt;0.06, G823&lt;0.06), "Does not meet minimum standard", "Does not meet minimum average")))), "")</f>
        <v/>
      </c>
    </row>
    <row r="824" spans="6:12" x14ac:dyDescent="0.25">
      <c r="F824" s="18" t="str" cm="1">
        <f t="array" ref="F824">IF(OR(B824="", C824="", D824=""),"",IFERROR(INDEX('Data Tables'!F824:'Data Tables'!I1628, MATCH(1, (B824='Data Tables'!G824:G1628)*(J824='Data Tables'!F824:F1628)*(_xlfn.NUMBERVALUE(D824)&lt;=_xlfn.NUMBERVALUE('Data Tables'!I824:I1628)),0),3), "Error!"))</f>
        <v/>
      </c>
      <c r="G824" s="18" t="str" cm="1">
        <f t="array" ref="G824">IF(OR(B824="",C824="", E824=""),"",IFERROR(INDEX('Data Tables'!A824:D2272,MATCH(1,(B824='Data Tables'!B824:B2272)*(K824='Data Tables'!A824:A2272)*(_xlfn.NUMBERVALUE(E824)&lt;=_xlfn.NUMBERVALUE('Data Tables'!D824:D2272)),0),3),"Error!"))</f>
        <v/>
      </c>
      <c r="H824" s="18" t="str">
        <f>IF(OR(F824="Error!",G824="Error!"),"",IF(OR(B824="",C824="",D824="",E824=""),"",(F824+G824)/2))</f>
        <v/>
      </c>
      <c r="I824" s="14" t="str">
        <f>IF(H824="", "", IF(AND(H824&gt;=0.4, F824&gt;= 0.06,G824&gt;= 0.06), "Pass!", "Fail :("))</f>
        <v/>
      </c>
      <c r="J824" s="14" t="str">
        <f t="shared" si="24"/>
        <v/>
      </c>
      <c r="K824" s="14" t="str">
        <f t="shared" si="25"/>
        <v/>
      </c>
      <c r="L824" s="15" t="str">
        <f>IFERROR(IF(AND(H824&gt;=0.4,F824&gt;=0.06,G824&gt;=0.06),"",IF(AND(F824&lt;0.06, G824&gt;=0.06),"Does not meet minimum row standard",IF(AND(G824&lt;0.06, F824&gt;=0.06),"Does not meet minimum run standard",IF(AND(F824&lt;0.06, G824&lt;0.06), "Does not meet minimum standard", "Does not meet minimum average")))), "")</f>
        <v/>
      </c>
    </row>
    <row r="825" spans="6:12" x14ac:dyDescent="0.25">
      <c r="F825" s="18" t="str" cm="1">
        <f t="array" ref="F825">IF(OR(B825="", C825="", D825=""),"",IFERROR(INDEX('Data Tables'!F825:'Data Tables'!I1629, MATCH(1, (B825='Data Tables'!G825:G1629)*(J825='Data Tables'!F825:F1629)*(_xlfn.NUMBERVALUE(D825)&lt;=_xlfn.NUMBERVALUE('Data Tables'!I825:I1629)),0),3), "Error!"))</f>
        <v/>
      </c>
      <c r="G825" s="18" t="str" cm="1">
        <f t="array" ref="G825">IF(OR(B825="",C825="", E825=""),"",IFERROR(INDEX('Data Tables'!A825:D2273,MATCH(1,(B825='Data Tables'!B825:B2273)*(K825='Data Tables'!A825:A2273)*(_xlfn.NUMBERVALUE(E825)&lt;=_xlfn.NUMBERVALUE('Data Tables'!D825:D2273)),0),3),"Error!"))</f>
        <v/>
      </c>
      <c r="H825" s="18" t="str">
        <f>IF(OR(F825="Error!",G825="Error!"),"",IF(OR(B825="",C825="",D825="",E825=""),"",(F825+G825)/2))</f>
        <v/>
      </c>
      <c r="I825" s="14" t="str">
        <f>IF(H825="", "", IF(AND(H825&gt;=0.4, F825&gt;= 0.06,G825&gt;= 0.06), "Pass!", "Fail :("))</f>
        <v/>
      </c>
      <c r="J825" s="14" t="str">
        <f t="shared" si="24"/>
        <v/>
      </c>
      <c r="K825" s="14" t="str">
        <f t="shared" si="25"/>
        <v/>
      </c>
      <c r="L825" s="15" t="str">
        <f>IFERROR(IF(AND(H825&gt;=0.4,F825&gt;=0.06,G825&gt;=0.06),"",IF(AND(F825&lt;0.06, G825&gt;=0.06),"Does not meet minimum row standard",IF(AND(G825&lt;0.06, F825&gt;=0.06),"Does not meet minimum run standard",IF(AND(F825&lt;0.06, G825&lt;0.06), "Does not meet minimum standard", "Does not meet minimum average")))), "")</f>
        <v/>
      </c>
    </row>
    <row r="826" spans="6:12" x14ac:dyDescent="0.25">
      <c r="F826" s="18" t="str" cm="1">
        <f t="array" ref="F826">IF(OR(B826="", C826="", D826=""),"",IFERROR(INDEX('Data Tables'!F826:'Data Tables'!I1630, MATCH(1, (B826='Data Tables'!G826:G1630)*(J826='Data Tables'!F826:F1630)*(_xlfn.NUMBERVALUE(D826)&lt;=_xlfn.NUMBERVALUE('Data Tables'!I826:I1630)),0),3), "Error!"))</f>
        <v/>
      </c>
      <c r="G826" s="18" t="str" cm="1">
        <f t="array" ref="G826">IF(OR(B826="",C826="", E826=""),"",IFERROR(INDEX('Data Tables'!A826:D2274,MATCH(1,(B826='Data Tables'!B826:B2274)*(K826='Data Tables'!A826:A2274)*(_xlfn.NUMBERVALUE(E826)&lt;=_xlfn.NUMBERVALUE('Data Tables'!D826:D2274)),0),3),"Error!"))</f>
        <v/>
      </c>
      <c r="H826" s="18" t="str">
        <f>IF(OR(F826="Error!",G826="Error!"),"",IF(OR(B826="",C826="",D826="",E826=""),"",(F826+G826)/2))</f>
        <v/>
      </c>
      <c r="I826" s="14" t="str">
        <f>IF(H826="", "", IF(AND(H826&gt;=0.4, F826&gt;= 0.06,G826&gt;= 0.06), "Pass!", "Fail :("))</f>
        <v/>
      </c>
      <c r="J826" s="14" t="str">
        <f t="shared" si="24"/>
        <v/>
      </c>
      <c r="K826" s="14" t="str">
        <f t="shared" si="25"/>
        <v/>
      </c>
      <c r="L826" s="15" t="str">
        <f>IFERROR(IF(AND(H826&gt;=0.4,F826&gt;=0.06,G826&gt;=0.06),"",IF(AND(F826&lt;0.06, G826&gt;=0.06),"Does not meet minimum row standard",IF(AND(G826&lt;0.06, F826&gt;=0.06),"Does not meet minimum run standard",IF(AND(F826&lt;0.06, G826&lt;0.06), "Does not meet minimum standard", "Does not meet minimum average")))), "")</f>
        <v/>
      </c>
    </row>
    <row r="827" spans="6:12" x14ac:dyDescent="0.25">
      <c r="F827" s="18" t="str" cm="1">
        <f t="array" ref="F827">IF(OR(B827="", C827="", D827=""),"",IFERROR(INDEX('Data Tables'!F827:'Data Tables'!I1631, MATCH(1, (B827='Data Tables'!G827:G1631)*(J827='Data Tables'!F827:F1631)*(_xlfn.NUMBERVALUE(D827)&lt;=_xlfn.NUMBERVALUE('Data Tables'!I827:I1631)),0),3), "Error!"))</f>
        <v/>
      </c>
      <c r="G827" s="18" t="str" cm="1">
        <f t="array" ref="G827">IF(OR(B827="",C827="", E827=""),"",IFERROR(INDEX('Data Tables'!A827:D2275,MATCH(1,(B827='Data Tables'!B827:B2275)*(K827='Data Tables'!A827:A2275)*(_xlfn.NUMBERVALUE(E827)&lt;=_xlfn.NUMBERVALUE('Data Tables'!D827:D2275)),0),3),"Error!"))</f>
        <v/>
      </c>
      <c r="H827" s="18" t="str">
        <f>IF(OR(F827="Error!",G827="Error!"),"",IF(OR(B827="",C827="",D827="",E827=""),"",(F827+G827)/2))</f>
        <v/>
      </c>
      <c r="I827" s="14" t="str">
        <f>IF(H827="", "", IF(AND(H827&gt;=0.4, F827&gt;= 0.06,G827&gt;= 0.06), "Pass!", "Fail :("))</f>
        <v/>
      </c>
      <c r="J827" s="14" t="str">
        <f t="shared" si="24"/>
        <v/>
      </c>
      <c r="K827" s="14" t="str">
        <f t="shared" si="25"/>
        <v/>
      </c>
      <c r="L827" s="15" t="str">
        <f>IFERROR(IF(AND(H827&gt;=0.4,F827&gt;=0.06,G827&gt;=0.06),"",IF(AND(F827&lt;0.06, G827&gt;=0.06),"Does not meet minimum row standard",IF(AND(G827&lt;0.06, F827&gt;=0.06),"Does not meet minimum run standard",IF(AND(F827&lt;0.06, G827&lt;0.06), "Does not meet minimum standard", "Does not meet minimum average")))), "")</f>
        <v/>
      </c>
    </row>
    <row r="828" spans="6:12" x14ac:dyDescent="0.25">
      <c r="F828" s="18" t="str" cm="1">
        <f t="array" ref="F828">IF(OR(B828="", C828="", D828=""),"",IFERROR(INDEX('Data Tables'!F828:'Data Tables'!I1632, MATCH(1, (B828='Data Tables'!G828:G1632)*(J828='Data Tables'!F828:F1632)*(_xlfn.NUMBERVALUE(D828)&lt;=_xlfn.NUMBERVALUE('Data Tables'!I828:I1632)),0),3), "Error!"))</f>
        <v/>
      </c>
      <c r="G828" s="18" t="str" cm="1">
        <f t="array" ref="G828">IF(OR(B828="",C828="", E828=""),"",IFERROR(INDEX('Data Tables'!A828:D2276,MATCH(1,(B828='Data Tables'!B828:B2276)*(K828='Data Tables'!A828:A2276)*(_xlfn.NUMBERVALUE(E828)&lt;=_xlfn.NUMBERVALUE('Data Tables'!D828:D2276)),0),3),"Error!"))</f>
        <v/>
      </c>
      <c r="H828" s="18" t="str">
        <f>IF(OR(F828="Error!",G828="Error!"),"",IF(OR(B828="",C828="",D828="",E828=""),"",(F828+G828)/2))</f>
        <v/>
      </c>
      <c r="I828" s="14" t="str">
        <f>IF(H828="", "", IF(AND(H828&gt;=0.4, F828&gt;= 0.06,G828&gt;= 0.06), "Pass!", "Fail :("))</f>
        <v/>
      </c>
      <c r="J828" s="14" t="str">
        <f t="shared" si="24"/>
        <v/>
      </c>
      <c r="K828" s="14" t="str">
        <f t="shared" si="25"/>
        <v/>
      </c>
      <c r="L828" s="15" t="str">
        <f>IFERROR(IF(AND(H828&gt;=0.4,F828&gt;=0.06,G828&gt;=0.06),"",IF(AND(F828&lt;0.06, G828&gt;=0.06),"Does not meet minimum row standard",IF(AND(G828&lt;0.06, F828&gt;=0.06),"Does not meet minimum run standard",IF(AND(F828&lt;0.06, G828&lt;0.06), "Does not meet minimum standard", "Does not meet minimum average")))), "")</f>
        <v/>
      </c>
    </row>
    <row r="829" spans="6:12" x14ac:dyDescent="0.25">
      <c r="F829" s="18" t="str" cm="1">
        <f t="array" ref="F829">IF(OR(B829="", C829="", D829=""),"",IFERROR(INDEX('Data Tables'!F829:'Data Tables'!I1633, MATCH(1, (B829='Data Tables'!G829:G1633)*(J829='Data Tables'!F829:F1633)*(_xlfn.NUMBERVALUE(D829)&lt;=_xlfn.NUMBERVALUE('Data Tables'!I829:I1633)),0),3), "Error!"))</f>
        <v/>
      </c>
      <c r="G829" s="18" t="str" cm="1">
        <f t="array" ref="G829">IF(OR(B829="",C829="", E829=""),"",IFERROR(INDEX('Data Tables'!A829:D2277,MATCH(1,(B829='Data Tables'!B829:B2277)*(K829='Data Tables'!A829:A2277)*(_xlfn.NUMBERVALUE(E829)&lt;=_xlfn.NUMBERVALUE('Data Tables'!D829:D2277)),0),3),"Error!"))</f>
        <v/>
      </c>
      <c r="H829" s="18" t="str">
        <f>IF(OR(F829="Error!",G829="Error!"),"",IF(OR(B829="",C829="",D829="",E829=""),"",(F829+G829)/2))</f>
        <v/>
      </c>
      <c r="I829" s="14" t="str">
        <f>IF(H829="", "", IF(AND(H829&gt;=0.4, F829&gt;= 0.06,G829&gt;= 0.06), "Pass!", "Fail :("))</f>
        <v/>
      </c>
      <c r="J829" s="14" t="str">
        <f t="shared" si="24"/>
        <v/>
      </c>
      <c r="K829" s="14" t="str">
        <f t="shared" si="25"/>
        <v/>
      </c>
      <c r="L829" s="15" t="str">
        <f>IFERROR(IF(AND(H829&gt;=0.4,F829&gt;=0.06,G829&gt;=0.06),"",IF(AND(F829&lt;0.06, G829&gt;=0.06),"Does not meet minimum row standard",IF(AND(G829&lt;0.06, F829&gt;=0.06),"Does not meet minimum run standard",IF(AND(F829&lt;0.06, G829&lt;0.06), "Does not meet minimum standard", "Does not meet minimum average")))), "")</f>
        <v/>
      </c>
    </row>
    <row r="830" spans="6:12" x14ac:dyDescent="0.25">
      <c r="F830" s="18" t="str" cm="1">
        <f t="array" ref="F830">IF(OR(B830="", C830="", D830=""),"",IFERROR(INDEX('Data Tables'!F830:'Data Tables'!I1634, MATCH(1, (B830='Data Tables'!G830:G1634)*(J830='Data Tables'!F830:F1634)*(_xlfn.NUMBERVALUE(D830)&lt;=_xlfn.NUMBERVALUE('Data Tables'!I830:I1634)),0),3), "Error!"))</f>
        <v/>
      </c>
      <c r="G830" s="18" t="str" cm="1">
        <f t="array" ref="G830">IF(OR(B830="",C830="", E830=""),"",IFERROR(INDEX('Data Tables'!A830:D2278,MATCH(1,(B830='Data Tables'!B830:B2278)*(K830='Data Tables'!A830:A2278)*(_xlfn.NUMBERVALUE(E830)&lt;=_xlfn.NUMBERVALUE('Data Tables'!D830:D2278)),0),3),"Error!"))</f>
        <v/>
      </c>
      <c r="H830" s="18" t="str">
        <f>IF(OR(F830="Error!",G830="Error!"),"",IF(OR(B830="",C830="",D830="",E830=""),"",(F830+G830)/2))</f>
        <v/>
      </c>
      <c r="I830" s="14" t="str">
        <f>IF(H830="", "", IF(AND(H830&gt;=0.4, F830&gt;= 0.06,G830&gt;= 0.06), "Pass!", "Fail :("))</f>
        <v/>
      </c>
      <c r="J830" s="14" t="str">
        <f t="shared" si="24"/>
        <v/>
      </c>
      <c r="K830" s="14" t="str">
        <f t="shared" si="25"/>
        <v/>
      </c>
      <c r="L830" s="15" t="str">
        <f>IFERROR(IF(AND(H830&gt;=0.4,F830&gt;=0.06,G830&gt;=0.06),"",IF(AND(F830&lt;0.06, G830&gt;=0.06),"Does not meet minimum row standard",IF(AND(G830&lt;0.06, F830&gt;=0.06),"Does not meet minimum run standard",IF(AND(F830&lt;0.06, G830&lt;0.06), "Does not meet minimum standard", "Does not meet minimum average")))), "")</f>
        <v/>
      </c>
    </row>
    <row r="831" spans="6:12" x14ac:dyDescent="0.25">
      <c r="F831" s="18" t="str" cm="1">
        <f t="array" ref="F831">IF(OR(B831="", C831="", D831=""),"",IFERROR(INDEX('Data Tables'!F831:'Data Tables'!I1635, MATCH(1, (B831='Data Tables'!G831:G1635)*(J831='Data Tables'!F831:F1635)*(_xlfn.NUMBERVALUE(D831)&lt;=_xlfn.NUMBERVALUE('Data Tables'!I831:I1635)),0),3), "Error!"))</f>
        <v/>
      </c>
      <c r="G831" s="18" t="str" cm="1">
        <f t="array" ref="G831">IF(OR(B831="",C831="", E831=""),"",IFERROR(INDEX('Data Tables'!A831:D2279,MATCH(1,(B831='Data Tables'!B831:B2279)*(K831='Data Tables'!A831:A2279)*(_xlfn.NUMBERVALUE(E831)&lt;=_xlfn.NUMBERVALUE('Data Tables'!D831:D2279)),0),3),"Error!"))</f>
        <v/>
      </c>
      <c r="H831" s="18" t="str">
        <f>IF(OR(F831="Error!",G831="Error!"),"",IF(OR(B831="",C831="",D831="",E831=""),"",(F831+G831)/2))</f>
        <v/>
      </c>
      <c r="I831" s="14" t="str">
        <f>IF(H831="", "", IF(AND(H831&gt;=0.4, F831&gt;= 0.06,G831&gt;= 0.06), "Pass!", "Fail :("))</f>
        <v/>
      </c>
      <c r="J831" s="14" t="str">
        <f t="shared" si="24"/>
        <v/>
      </c>
      <c r="K831" s="14" t="str">
        <f t="shared" si="25"/>
        <v/>
      </c>
      <c r="L831" s="15" t="str">
        <f>IFERROR(IF(AND(H831&gt;=0.4,F831&gt;=0.06,G831&gt;=0.06),"",IF(AND(F831&lt;0.06, G831&gt;=0.06),"Does not meet minimum row standard",IF(AND(G831&lt;0.06, F831&gt;=0.06),"Does not meet minimum run standard",IF(AND(F831&lt;0.06, G831&lt;0.06), "Does not meet minimum standard", "Does not meet minimum average")))), "")</f>
        <v/>
      </c>
    </row>
    <row r="832" spans="6:12" x14ac:dyDescent="0.25">
      <c r="F832" s="18" t="str" cm="1">
        <f t="array" ref="F832">IF(OR(B832="", C832="", D832=""),"",IFERROR(INDEX('Data Tables'!F832:'Data Tables'!I1636, MATCH(1, (B832='Data Tables'!G832:G1636)*(J832='Data Tables'!F832:F1636)*(_xlfn.NUMBERVALUE(D832)&lt;=_xlfn.NUMBERVALUE('Data Tables'!I832:I1636)),0),3), "Error!"))</f>
        <v/>
      </c>
      <c r="G832" s="18" t="str" cm="1">
        <f t="array" ref="G832">IF(OR(B832="",C832="", E832=""),"",IFERROR(INDEX('Data Tables'!A832:D2280,MATCH(1,(B832='Data Tables'!B832:B2280)*(K832='Data Tables'!A832:A2280)*(_xlfn.NUMBERVALUE(E832)&lt;=_xlfn.NUMBERVALUE('Data Tables'!D832:D2280)),0),3),"Error!"))</f>
        <v/>
      </c>
      <c r="H832" s="18" t="str">
        <f>IF(OR(F832="Error!",G832="Error!"),"",IF(OR(B832="",C832="",D832="",E832=""),"",(F832+G832)/2))</f>
        <v/>
      </c>
      <c r="I832" s="14" t="str">
        <f>IF(H832="", "", IF(AND(H832&gt;=0.4, F832&gt;= 0.06,G832&gt;= 0.06), "Pass!", "Fail :("))</f>
        <v/>
      </c>
      <c r="J832" s="14" t="str">
        <f t="shared" si="24"/>
        <v/>
      </c>
      <c r="K832" s="14" t="str">
        <f t="shared" si="25"/>
        <v/>
      </c>
      <c r="L832" s="15" t="str">
        <f>IFERROR(IF(AND(H832&gt;=0.4,F832&gt;=0.06,G832&gt;=0.06),"",IF(AND(F832&lt;0.06, G832&gt;=0.06),"Does not meet minimum row standard",IF(AND(G832&lt;0.06, F832&gt;=0.06),"Does not meet minimum run standard",IF(AND(F832&lt;0.06, G832&lt;0.06), "Does not meet minimum standard", "Does not meet minimum average")))), "")</f>
        <v/>
      </c>
    </row>
    <row r="833" spans="6:12" x14ac:dyDescent="0.25">
      <c r="F833" s="18" t="str" cm="1">
        <f t="array" ref="F833">IF(OR(B833="", C833="", D833=""),"",IFERROR(INDEX('Data Tables'!F833:'Data Tables'!I1637, MATCH(1, (B833='Data Tables'!G833:G1637)*(J833='Data Tables'!F833:F1637)*(_xlfn.NUMBERVALUE(D833)&lt;=_xlfn.NUMBERVALUE('Data Tables'!I833:I1637)),0),3), "Error!"))</f>
        <v/>
      </c>
      <c r="G833" s="18" t="str" cm="1">
        <f t="array" ref="G833">IF(OR(B833="",C833="", E833=""),"",IFERROR(INDEX('Data Tables'!A833:D2281,MATCH(1,(B833='Data Tables'!B833:B2281)*(K833='Data Tables'!A833:A2281)*(_xlfn.NUMBERVALUE(E833)&lt;=_xlfn.NUMBERVALUE('Data Tables'!D833:D2281)),0),3),"Error!"))</f>
        <v/>
      </c>
      <c r="H833" s="18" t="str">
        <f>IF(OR(F833="Error!",G833="Error!"),"",IF(OR(B833="",C833="",D833="",E833=""),"",(F833+G833)/2))</f>
        <v/>
      </c>
      <c r="I833" s="14" t="str">
        <f>IF(H833="", "", IF(AND(H833&gt;=0.4, F833&gt;= 0.06,G833&gt;= 0.06), "Pass!", "Fail :("))</f>
        <v/>
      </c>
      <c r="J833" s="14" t="str">
        <f t="shared" si="24"/>
        <v/>
      </c>
      <c r="K833" s="14" t="str">
        <f t="shared" si="25"/>
        <v/>
      </c>
      <c r="L833" s="15" t="str">
        <f>IFERROR(IF(AND(H833&gt;=0.4,F833&gt;=0.06,G833&gt;=0.06),"",IF(AND(F833&lt;0.06, G833&gt;=0.06),"Does not meet minimum row standard",IF(AND(G833&lt;0.06, F833&gt;=0.06),"Does not meet minimum run standard",IF(AND(F833&lt;0.06, G833&lt;0.06), "Does not meet minimum standard", "Does not meet minimum average")))), "")</f>
        <v/>
      </c>
    </row>
    <row r="834" spans="6:12" x14ac:dyDescent="0.25">
      <c r="F834" s="18" t="str" cm="1">
        <f t="array" ref="F834">IF(OR(B834="", C834="", D834=""),"",IFERROR(INDEX('Data Tables'!F834:'Data Tables'!I1638, MATCH(1, (B834='Data Tables'!G834:G1638)*(J834='Data Tables'!F834:F1638)*(_xlfn.NUMBERVALUE(D834)&lt;=_xlfn.NUMBERVALUE('Data Tables'!I834:I1638)),0),3), "Error!"))</f>
        <v/>
      </c>
      <c r="G834" s="18" t="str" cm="1">
        <f t="array" ref="G834">IF(OR(B834="",C834="", E834=""),"",IFERROR(INDEX('Data Tables'!A834:D2282,MATCH(1,(B834='Data Tables'!B834:B2282)*(K834='Data Tables'!A834:A2282)*(_xlfn.NUMBERVALUE(E834)&lt;=_xlfn.NUMBERVALUE('Data Tables'!D834:D2282)),0),3),"Error!"))</f>
        <v/>
      </c>
      <c r="H834" s="18" t="str">
        <f>IF(OR(F834="Error!",G834="Error!"),"",IF(OR(B834="",C834="",D834="",E834=""),"",(F834+G834)/2))</f>
        <v/>
      </c>
      <c r="I834" s="14" t="str">
        <f>IF(H834="", "", IF(AND(H834&gt;=0.4, F834&gt;= 0.06,G834&gt;= 0.06), "Pass!", "Fail :("))</f>
        <v/>
      </c>
      <c r="J834" s="14" t="str">
        <f t="shared" si="24"/>
        <v/>
      </c>
      <c r="K834" s="14" t="str">
        <f t="shared" si="25"/>
        <v/>
      </c>
      <c r="L834" s="15" t="str">
        <f>IFERROR(IF(AND(H834&gt;=0.4,F834&gt;=0.06,G834&gt;=0.06),"",IF(AND(F834&lt;0.06, G834&gt;=0.06),"Does not meet minimum row standard",IF(AND(G834&lt;0.06, F834&gt;=0.06),"Does not meet minimum run standard",IF(AND(F834&lt;0.06, G834&lt;0.06), "Does not meet minimum standard", "Does not meet minimum average")))), "")</f>
        <v/>
      </c>
    </row>
    <row r="835" spans="6:12" x14ac:dyDescent="0.25">
      <c r="F835" s="18" t="str" cm="1">
        <f t="array" ref="F835">IF(OR(B835="", C835="", D835=""),"",IFERROR(INDEX('Data Tables'!F835:'Data Tables'!I1639, MATCH(1, (B835='Data Tables'!G835:G1639)*(J835='Data Tables'!F835:F1639)*(_xlfn.NUMBERVALUE(D835)&lt;=_xlfn.NUMBERVALUE('Data Tables'!I835:I1639)),0),3), "Error!"))</f>
        <v/>
      </c>
      <c r="G835" s="18" t="str" cm="1">
        <f t="array" ref="G835">IF(OR(B835="",C835="", E835=""),"",IFERROR(INDEX('Data Tables'!A835:D2283,MATCH(1,(B835='Data Tables'!B835:B2283)*(K835='Data Tables'!A835:A2283)*(_xlfn.NUMBERVALUE(E835)&lt;=_xlfn.NUMBERVALUE('Data Tables'!D835:D2283)),0),3),"Error!"))</f>
        <v/>
      </c>
      <c r="H835" s="18" t="str">
        <f>IF(OR(F835="Error!",G835="Error!"),"",IF(OR(B835="",C835="",D835="",E835=""),"",(F835+G835)/2))</f>
        <v/>
      </c>
      <c r="I835" s="14" t="str">
        <f>IF(H835="", "", IF(AND(H835&gt;=0.4, F835&gt;= 0.06,G835&gt;= 0.06), "Pass!", "Fail :("))</f>
        <v/>
      </c>
      <c r="J835" s="14" t="str">
        <f t="shared" ref="J835:J898" si="26">IF(C835="","",IF(C835&lt;=29,"20-29",IF(C835&lt;=39,"30-39",IF(C835&lt;=49,"40-49","50+"))))</f>
        <v/>
      </c>
      <c r="K835" s="14" t="str">
        <f t="shared" ref="K835:K898" si="27">IF(C835="", "",IF(C835&lt;=24,"20-24",IF(C835&lt;=29,"25-29",IF(C835&lt;=34,"30-34",IF(C835&lt;=39,"35-39",IF(C835&lt;=44,"40-44",IF(C835&lt;=49,"45-49","50+")))))))</f>
        <v/>
      </c>
      <c r="L835" s="15" t="str">
        <f>IFERROR(IF(AND(H835&gt;=0.4,F835&gt;=0.06,G835&gt;=0.06),"",IF(AND(F835&lt;0.06, G835&gt;=0.06),"Does not meet minimum row standard",IF(AND(G835&lt;0.06, F835&gt;=0.06),"Does not meet minimum run standard",IF(AND(F835&lt;0.06, G835&lt;0.06), "Does not meet minimum standard", "Does not meet minimum average")))), "")</f>
        <v/>
      </c>
    </row>
    <row r="836" spans="6:12" x14ac:dyDescent="0.25">
      <c r="F836" s="18" t="str" cm="1">
        <f t="array" ref="F836">IF(OR(B836="", C836="", D836=""),"",IFERROR(INDEX('Data Tables'!F836:'Data Tables'!I1640, MATCH(1, (B836='Data Tables'!G836:G1640)*(J836='Data Tables'!F836:F1640)*(_xlfn.NUMBERVALUE(D836)&lt;=_xlfn.NUMBERVALUE('Data Tables'!I836:I1640)),0),3), "Error!"))</f>
        <v/>
      </c>
      <c r="G836" s="18" t="str" cm="1">
        <f t="array" ref="G836">IF(OR(B836="",C836="", E836=""),"",IFERROR(INDEX('Data Tables'!A836:D2284,MATCH(1,(B836='Data Tables'!B836:B2284)*(K836='Data Tables'!A836:A2284)*(_xlfn.NUMBERVALUE(E836)&lt;=_xlfn.NUMBERVALUE('Data Tables'!D836:D2284)),0),3),"Error!"))</f>
        <v/>
      </c>
      <c r="H836" s="18" t="str">
        <f>IF(OR(F836="Error!",G836="Error!"),"",IF(OR(B836="",C836="",D836="",E836=""),"",(F836+G836)/2))</f>
        <v/>
      </c>
      <c r="I836" s="14" t="str">
        <f>IF(H836="", "", IF(AND(H836&gt;=0.4, F836&gt;= 0.06,G836&gt;= 0.06), "Pass!", "Fail :("))</f>
        <v/>
      </c>
      <c r="J836" s="14" t="str">
        <f t="shared" si="26"/>
        <v/>
      </c>
      <c r="K836" s="14" t="str">
        <f t="shared" si="27"/>
        <v/>
      </c>
      <c r="L836" s="15" t="str">
        <f>IFERROR(IF(AND(H836&gt;=0.4,F836&gt;=0.06,G836&gt;=0.06),"",IF(AND(F836&lt;0.06, G836&gt;=0.06),"Does not meet minimum row standard",IF(AND(G836&lt;0.06, F836&gt;=0.06),"Does not meet minimum run standard",IF(AND(F836&lt;0.06, G836&lt;0.06), "Does not meet minimum standard", "Does not meet minimum average")))), "")</f>
        <v/>
      </c>
    </row>
    <row r="837" spans="6:12" x14ac:dyDescent="0.25">
      <c r="F837" s="18" t="str" cm="1">
        <f t="array" ref="F837">IF(OR(B837="", C837="", D837=""),"",IFERROR(INDEX('Data Tables'!F837:'Data Tables'!I1641, MATCH(1, (B837='Data Tables'!G837:G1641)*(J837='Data Tables'!F837:F1641)*(_xlfn.NUMBERVALUE(D837)&lt;=_xlfn.NUMBERVALUE('Data Tables'!I837:I1641)),0),3), "Error!"))</f>
        <v/>
      </c>
      <c r="G837" s="18" t="str" cm="1">
        <f t="array" ref="G837">IF(OR(B837="",C837="", E837=""),"",IFERROR(INDEX('Data Tables'!A837:D2285,MATCH(1,(B837='Data Tables'!B837:B2285)*(K837='Data Tables'!A837:A2285)*(_xlfn.NUMBERVALUE(E837)&lt;=_xlfn.NUMBERVALUE('Data Tables'!D837:D2285)),0),3),"Error!"))</f>
        <v/>
      </c>
      <c r="H837" s="18" t="str">
        <f>IF(OR(F837="Error!",G837="Error!"),"",IF(OR(B837="",C837="",D837="",E837=""),"",(F837+G837)/2))</f>
        <v/>
      </c>
      <c r="I837" s="14" t="str">
        <f>IF(H837="", "", IF(AND(H837&gt;=0.4, F837&gt;= 0.06,G837&gt;= 0.06), "Pass!", "Fail :("))</f>
        <v/>
      </c>
      <c r="J837" s="14" t="str">
        <f t="shared" si="26"/>
        <v/>
      </c>
      <c r="K837" s="14" t="str">
        <f t="shared" si="27"/>
        <v/>
      </c>
      <c r="L837" s="15" t="str">
        <f>IFERROR(IF(AND(H837&gt;=0.4,F837&gt;=0.06,G837&gt;=0.06),"",IF(AND(F837&lt;0.06, G837&gt;=0.06),"Does not meet minimum row standard",IF(AND(G837&lt;0.06, F837&gt;=0.06),"Does not meet minimum run standard",IF(AND(F837&lt;0.06, G837&lt;0.06), "Does not meet minimum standard", "Does not meet minimum average")))), "")</f>
        <v/>
      </c>
    </row>
    <row r="838" spans="6:12" x14ac:dyDescent="0.25">
      <c r="F838" s="18" t="str" cm="1">
        <f t="array" ref="F838">IF(OR(B838="", C838="", D838=""),"",IFERROR(INDEX('Data Tables'!F838:'Data Tables'!I1642, MATCH(1, (B838='Data Tables'!G838:G1642)*(J838='Data Tables'!F838:F1642)*(_xlfn.NUMBERVALUE(D838)&lt;=_xlfn.NUMBERVALUE('Data Tables'!I838:I1642)),0),3), "Error!"))</f>
        <v/>
      </c>
      <c r="G838" s="18" t="str" cm="1">
        <f t="array" ref="G838">IF(OR(B838="",C838="", E838=""),"",IFERROR(INDEX('Data Tables'!A838:D2286,MATCH(1,(B838='Data Tables'!B838:B2286)*(K838='Data Tables'!A838:A2286)*(_xlfn.NUMBERVALUE(E838)&lt;=_xlfn.NUMBERVALUE('Data Tables'!D838:D2286)),0),3),"Error!"))</f>
        <v/>
      </c>
      <c r="H838" s="18" t="str">
        <f>IF(OR(F838="Error!",G838="Error!"),"",IF(OR(B838="",C838="",D838="",E838=""),"",(F838+G838)/2))</f>
        <v/>
      </c>
      <c r="I838" s="14" t="str">
        <f>IF(H838="", "", IF(AND(H838&gt;=0.4, F838&gt;= 0.06,G838&gt;= 0.06), "Pass!", "Fail :("))</f>
        <v/>
      </c>
      <c r="J838" s="14" t="str">
        <f t="shared" si="26"/>
        <v/>
      </c>
      <c r="K838" s="14" t="str">
        <f t="shared" si="27"/>
        <v/>
      </c>
      <c r="L838" s="15" t="str">
        <f>IFERROR(IF(AND(H838&gt;=0.4,F838&gt;=0.06,G838&gt;=0.06),"",IF(AND(F838&lt;0.06, G838&gt;=0.06),"Does not meet minimum row standard",IF(AND(G838&lt;0.06, F838&gt;=0.06),"Does not meet minimum run standard",IF(AND(F838&lt;0.06, G838&lt;0.06), "Does not meet minimum standard", "Does not meet minimum average")))), "")</f>
        <v/>
      </c>
    </row>
    <row r="839" spans="6:12" x14ac:dyDescent="0.25">
      <c r="F839" s="18" t="str" cm="1">
        <f t="array" ref="F839">IF(OR(B839="", C839="", D839=""),"",IFERROR(INDEX('Data Tables'!F839:'Data Tables'!I1643, MATCH(1, (B839='Data Tables'!G839:G1643)*(J839='Data Tables'!F839:F1643)*(_xlfn.NUMBERVALUE(D839)&lt;=_xlfn.NUMBERVALUE('Data Tables'!I839:I1643)),0),3), "Error!"))</f>
        <v/>
      </c>
      <c r="G839" s="18" t="str" cm="1">
        <f t="array" ref="G839">IF(OR(B839="",C839="", E839=""),"",IFERROR(INDEX('Data Tables'!A839:D2287,MATCH(1,(B839='Data Tables'!B839:B2287)*(K839='Data Tables'!A839:A2287)*(_xlfn.NUMBERVALUE(E839)&lt;=_xlfn.NUMBERVALUE('Data Tables'!D839:D2287)),0),3),"Error!"))</f>
        <v/>
      </c>
      <c r="H839" s="18" t="str">
        <f>IF(OR(F839="Error!",G839="Error!"),"",IF(OR(B839="",C839="",D839="",E839=""),"",(F839+G839)/2))</f>
        <v/>
      </c>
      <c r="I839" s="14" t="str">
        <f>IF(H839="", "", IF(AND(H839&gt;=0.4, F839&gt;= 0.06,G839&gt;= 0.06), "Pass!", "Fail :("))</f>
        <v/>
      </c>
      <c r="J839" s="14" t="str">
        <f t="shared" si="26"/>
        <v/>
      </c>
      <c r="K839" s="14" t="str">
        <f t="shared" si="27"/>
        <v/>
      </c>
      <c r="L839" s="15" t="str">
        <f>IFERROR(IF(AND(H839&gt;=0.4,F839&gt;=0.06,G839&gt;=0.06),"",IF(AND(F839&lt;0.06, G839&gt;=0.06),"Does not meet minimum row standard",IF(AND(G839&lt;0.06, F839&gt;=0.06),"Does not meet minimum run standard",IF(AND(F839&lt;0.06, G839&lt;0.06), "Does not meet minimum standard", "Does not meet minimum average")))), "")</f>
        <v/>
      </c>
    </row>
    <row r="840" spans="6:12" x14ac:dyDescent="0.25">
      <c r="F840" s="18" t="str" cm="1">
        <f t="array" ref="F840">IF(OR(B840="", C840="", D840=""),"",IFERROR(INDEX('Data Tables'!F840:'Data Tables'!I1644, MATCH(1, (B840='Data Tables'!G840:G1644)*(J840='Data Tables'!F840:F1644)*(_xlfn.NUMBERVALUE(D840)&lt;=_xlfn.NUMBERVALUE('Data Tables'!I840:I1644)),0),3), "Error!"))</f>
        <v/>
      </c>
      <c r="G840" s="18" t="str" cm="1">
        <f t="array" ref="G840">IF(OR(B840="",C840="", E840=""),"",IFERROR(INDEX('Data Tables'!A840:D2288,MATCH(1,(B840='Data Tables'!B840:B2288)*(K840='Data Tables'!A840:A2288)*(_xlfn.NUMBERVALUE(E840)&lt;=_xlfn.NUMBERVALUE('Data Tables'!D840:D2288)),0),3),"Error!"))</f>
        <v/>
      </c>
      <c r="H840" s="18" t="str">
        <f>IF(OR(F840="Error!",G840="Error!"),"",IF(OR(B840="",C840="",D840="",E840=""),"",(F840+G840)/2))</f>
        <v/>
      </c>
      <c r="I840" s="14" t="str">
        <f>IF(H840="", "", IF(AND(H840&gt;=0.4, F840&gt;= 0.06,G840&gt;= 0.06), "Pass!", "Fail :("))</f>
        <v/>
      </c>
      <c r="J840" s="14" t="str">
        <f t="shared" si="26"/>
        <v/>
      </c>
      <c r="K840" s="14" t="str">
        <f t="shared" si="27"/>
        <v/>
      </c>
      <c r="L840" s="15" t="str">
        <f>IFERROR(IF(AND(H840&gt;=0.4,F840&gt;=0.06,G840&gt;=0.06),"",IF(AND(F840&lt;0.06, G840&gt;=0.06),"Does not meet minimum row standard",IF(AND(G840&lt;0.06, F840&gt;=0.06),"Does not meet minimum run standard",IF(AND(F840&lt;0.06, G840&lt;0.06), "Does not meet minimum standard", "Does not meet minimum average")))), "")</f>
        <v/>
      </c>
    </row>
    <row r="841" spans="6:12" x14ac:dyDescent="0.25">
      <c r="F841" s="18" t="str" cm="1">
        <f t="array" ref="F841">IF(OR(B841="", C841="", D841=""),"",IFERROR(INDEX('Data Tables'!F841:'Data Tables'!I1645, MATCH(1, (B841='Data Tables'!G841:G1645)*(J841='Data Tables'!F841:F1645)*(_xlfn.NUMBERVALUE(D841)&lt;=_xlfn.NUMBERVALUE('Data Tables'!I841:I1645)),0),3), "Error!"))</f>
        <v/>
      </c>
      <c r="G841" s="18" t="str" cm="1">
        <f t="array" ref="G841">IF(OR(B841="",C841="", E841=""),"",IFERROR(INDEX('Data Tables'!A841:D2289,MATCH(1,(B841='Data Tables'!B841:B2289)*(K841='Data Tables'!A841:A2289)*(_xlfn.NUMBERVALUE(E841)&lt;=_xlfn.NUMBERVALUE('Data Tables'!D841:D2289)),0),3),"Error!"))</f>
        <v/>
      </c>
      <c r="H841" s="18" t="str">
        <f>IF(OR(F841="Error!",G841="Error!"),"",IF(OR(B841="",C841="",D841="",E841=""),"",(F841+G841)/2))</f>
        <v/>
      </c>
      <c r="I841" s="14" t="str">
        <f>IF(H841="", "", IF(AND(H841&gt;=0.4, F841&gt;= 0.06,G841&gt;= 0.06), "Pass!", "Fail :("))</f>
        <v/>
      </c>
      <c r="J841" s="14" t="str">
        <f t="shared" si="26"/>
        <v/>
      </c>
      <c r="K841" s="14" t="str">
        <f t="shared" si="27"/>
        <v/>
      </c>
      <c r="L841" s="15" t="str">
        <f>IFERROR(IF(AND(H841&gt;=0.4,F841&gt;=0.06,G841&gt;=0.06),"",IF(AND(F841&lt;0.06, G841&gt;=0.06),"Does not meet minimum row standard",IF(AND(G841&lt;0.06, F841&gt;=0.06),"Does not meet minimum run standard",IF(AND(F841&lt;0.06, G841&lt;0.06), "Does not meet minimum standard", "Does not meet minimum average")))), "")</f>
        <v/>
      </c>
    </row>
    <row r="842" spans="6:12" x14ac:dyDescent="0.25">
      <c r="F842" s="18" t="str" cm="1">
        <f t="array" ref="F842">IF(OR(B842="", C842="", D842=""),"",IFERROR(INDEX('Data Tables'!F842:'Data Tables'!I1646, MATCH(1, (B842='Data Tables'!G842:G1646)*(J842='Data Tables'!F842:F1646)*(_xlfn.NUMBERVALUE(D842)&lt;=_xlfn.NUMBERVALUE('Data Tables'!I842:I1646)),0),3), "Error!"))</f>
        <v/>
      </c>
      <c r="G842" s="18" t="str" cm="1">
        <f t="array" ref="G842">IF(OR(B842="",C842="", E842=""),"",IFERROR(INDEX('Data Tables'!A842:D2290,MATCH(1,(B842='Data Tables'!B842:B2290)*(K842='Data Tables'!A842:A2290)*(_xlfn.NUMBERVALUE(E842)&lt;=_xlfn.NUMBERVALUE('Data Tables'!D842:D2290)),0),3),"Error!"))</f>
        <v/>
      </c>
      <c r="H842" s="18" t="str">
        <f>IF(OR(F842="Error!",G842="Error!"),"",IF(OR(B842="",C842="",D842="",E842=""),"",(F842+G842)/2))</f>
        <v/>
      </c>
      <c r="I842" s="14" t="str">
        <f>IF(H842="", "", IF(AND(H842&gt;=0.4, F842&gt;= 0.06,G842&gt;= 0.06), "Pass!", "Fail :("))</f>
        <v/>
      </c>
      <c r="J842" s="14" t="str">
        <f t="shared" si="26"/>
        <v/>
      </c>
      <c r="K842" s="14" t="str">
        <f t="shared" si="27"/>
        <v/>
      </c>
      <c r="L842" s="15" t="str">
        <f>IFERROR(IF(AND(H842&gt;=0.4,F842&gt;=0.06,G842&gt;=0.06),"",IF(AND(F842&lt;0.06, G842&gt;=0.06),"Does not meet minimum row standard",IF(AND(G842&lt;0.06, F842&gt;=0.06),"Does not meet minimum run standard",IF(AND(F842&lt;0.06, G842&lt;0.06), "Does not meet minimum standard", "Does not meet minimum average")))), "")</f>
        <v/>
      </c>
    </row>
    <row r="843" spans="6:12" x14ac:dyDescent="0.25">
      <c r="F843" s="18" t="str" cm="1">
        <f t="array" ref="F843">IF(OR(B843="", C843="", D843=""),"",IFERROR(INDEX('Data Tables'!F843:'Data Tables'!I1647, MATCH(1, (B843='Data Tables'!G843:G1647)*(J843='Data Tables'!F843:F1647)*(_xlfn.NUMBERVALUE(D843)&lt;=_xlfn.NUMBERVALUE('Data Tables'!I843:I1647)),0),3), "Error!"))</f>
        <v/>
      </c>
      <c r="G843" s="18" t="str" cm="1">
        <f t="array" ref="G843">IF(OR(B843="",C843="", E843=""),"",IFERROR(INDEX('Data Tables'!A843:D2291,MATCH(1,(B843='Data Tables'!B843:B2291)*(K843='Data Tables'!A843:A2291)*(_xlfn.NUMBERVALUE(E843)&lt;=_xlfn.NUMBERVALUE('Data Tables'!D843:D2291)),0),3),"Error!"))</f>
        <v/>
      </c>
      <c r="H843" s="18" t="str">
        <f>IF(OR(F843="Error!",G843="Error!"),"",IF(OR(B843="",C843="",D843="",E843=""),"",(F843+G843)/2))</f>
        <v/>
      </c>
      <c r="I843" s="14" t="str">
        <f>IF(H843="", "", IF(AND(H843&gt;=0.4, F843&gt;= 0.06,G843&gt;= 0.06), "Pass!", "Fail :("))</f>
        <v/>
      </c>
      <c r="J843" s="14" t="str">
        <f t="shared" si="26"/>
        <v/>
      </c>
      <c r="K843" s="14" t="str">
        <f t="shared" si="27"/>
        <v/>
      </c>
      <c r="L843" s="15" t="str">
        <f>IFERROR(IF(AND(H843&gt;=0.4,F843&gt;=0.06,G843&gt;=0.06),"",IF(AND(F843&lt;0.06, G843&gt;=0.06),"Does not meet minimum row standard",IF(AND(G843&lt;0.06, F843&gt;=0.06),"Does not meet minimum run standard",IF(AND(F843&lt;0.06, G843&lt;0.06), "Does not meet minimum standard", "Does not meet minimum average")))), "")</f>
        <v/>
      </c>
    </row>
    <row r="844" spans="6:12" x14ac:dyDescent="0.25">
      <c r="F844" s="18" t="str" cm="1">
        <f t="array" ref="F844">IF(OR(B844="", C844="", D844=""),"",IFERROR(INDEX('Data Tables'!F844:'Data Tables'!I1648, MATCH(1, (B844='Data Tables'!G844:G1648)*(J844='Data Tables'!F844:F1648)*(_xlfn.NUMBERVALUE(D844)&lt;=_xlfn.NUMBERVALUE('Data Tables'!I844:I1648)),0),3), "Error!"))</f>
        <v/>
      </c>
      <c r="G844" s="18" t="str" cm="1">
        <f t="array" ref="G844">IF(OR(B844="",C844="", E844=""),"",IFERROR(INDEX('Data Tables'!A844:D2292,MATCH(1,(B844='Data Tables'!B844:B2292)*(K844='Data Tables'!A844:A2292)*(_xlfn.NUMBERVALUE(E844)&lt;=_xlfn.NUMBERVALUE('Data Tables'!D844:D2292)),0),3),"Error!"))</f>
        <v/>
      </c>
      <c r="H844" s="18" t="str">
        <f>IF(OR(F844="Error!",G844="Error!"),"",IF(OR(B844="",C844="",D844="",E844=""),"",(F844+G844)/2))</f>
        <v/>
      </c>
      <c r="I844" s="14" t="str">
        <f>IF(H844="", "", IF(AND(H844&gt;=0.4, F844&gt;= 0.06,G844&gt;= 0.06), "Pass!", "Fail :("))</f>
        <v/>
      </c>
      <c r="J844" s="14" t="str">
        <f t="shared" si="26"/>
        <v/>
      </c>
      <c r="K844" s="14" t="str">
        <f t="shared" si="27"/>
        <v/>
      </c>
      <c r="L844" s="15" t="str">
        <f>IFERROR(IF(AND(H844&gt;=0.4,F844&gt;=0.06,G844&gt;=0.06),"",IF(AND(F844&lt;0.06, G844&gt;=0.06),"Does not meet minimum row standard",IF(AND(G844&lt;0.06, F844&gt;=0.06),"Does not meet minimum run standard",IF(AND(F844&lt;0.06, G844&lt;0.06), "Does not meet minimum standard", "Does not meet minimum average")))), "")</f>
        <v/>
      </c>
    </row>
    <row r="845" spans="6:12" x14ac:dyDescent="0.25">
      <c r="F845" s="18" t="str" cm="1">
        <f t="array" ref="F845">IF(OR(B845="", C845="", D845=""),"",IFERROR(INDEX('Data Tables'!F845:'Data Tables'!I1649, MATCH(1, (B845='Data Tables'!G845:G1649)*(J845='Data Tables'!F845:F1649)*(_xlfn.NUMBERVALUE(D845)&lt;=_xlfn.NUMBERVALUE('Data Tables'!I845:I1649)),0),3), "Error!"))</f>
        <v/>
      </c>
      <c r="G845" s="18" t="str" cm="1">
        <f t="array" ref="G845">IF(OR(B845="",C845="", E845=""),"",IFERROR(INDEX('Data Tables'!A845:D2293,MATCH(1,(B845='Data Tables'!B845:B2293)*(K845='Data Tables'!A845:A2293)*(_xlfn.NUMBERVALUE(E845)&lt;=_xlfn.NUMBERVALUE('Data Tables'!D845:D2293)),0),3),"Error!"))</f>
        <v/>
      </c>
      <c r="H845" s="18" t="str">
        <f>IF(OR(F845="Error!",G845="Error!"),"",IF(OR(B845="",C845="",D845="",E845=""),"",(F845+G845)/2))</f>
        <v/>
      </c>
      <c r="I845" s="14" t="str">
        <f>IF(H845="", "", IF(AND(H845&gt;=0.4, F845&gt;= 0.06,G845&gt;= 0.06), "Pass!", "Fail :("))</f>
        <v/>
      </c>
      <c r="J845" s="14" t="str">
        <f t="shared" si="26"/>
        <v/>
      </c>
      <c r="K845" s="14" t="str">
        <f t="shared" si="27"/>
        <v/>
      </c>
      <c r="L845" s="15" t="str">
        <f>IFERROR(IF(AND(H845&gt;=0.4,F845&gt;=0.06,G845&gt;=0.06),"",IF(AND(F845&lt;0.06, G845&gt;=0.06),"Does not meet minimum row standard",IF(AND(G845&lt;0.06, F845&gt;=0.06),"Does not meet minimum run standard",IF(AND(F845&lt;0.06, G845&lt;0.06), "Does not meet minimum standard", "Does not meet minimum average")))), "")</f>
        <v/>
      </c>
    </row>
    <row r="846" spans="6:12" x14ac:dyDescent="0.25">
      <c r="F846" s="18" t="str" cm="1">
        <f t="array" ref="F846">IF(OR(B846="", C846="", D846=""),"",IFERROR(INDEX('Data Tables'!F846:'Data Tables'!I1650, MATCH(1, (B846='Data Tables'!G846:G1650)*(J846='Data Tables'!F846:F1650)*(_xlfn.NUMBERVALUE(D846)&lt;=_xlfn.NUMBERVALUE('Data Tables'!I846:I1650)),0),3), "Error!"))</f>
        <v/>
      </c>
      <c r="G846" s="18" t="str" cm="1">
        <f t="array" ref="G846">IF(OR(B846="",C846="", E846=""),"",IFERROR(INDEX('Data Tables'!A846:D2294,MATCH(1,(B846='Data Tables'!B846:B2294)*(K846='Data Tables'!A846:A2294)*(_xlfn.NUMBERVALUE(E846)&lt;=_xlfn.NUMBERVALUE('Data Tables'!D846:D2294)),0),3),"Error!"))</f>
        <v/>
      </c>
      <c r="H846" s="18" t="str">
        <f>IF(OR(F846="Error!",G846="Error!"),"",IF(OR(B846="",C846="",D846="",E846=""),"",(F846+G846)/2))</f>
        <v/>
      </c>
      <c r="I846" s="14" t="str">
        <f>IF(H846="", "", IF(AND(H846&gt;=0.4, F846&gt;= 0.06,G846&gt;= 0.06), "Pass!", "Fail :("))</f>
        <v/>
      </c>
      <c r="J846" s="14" t="str">
        <f t="shared" si="26"/>
        <v/>
      </c>
      <c r="K846" s="14" t="str">
        <f t="shared" si="27"/>
        <v/>
      </c>
      <c r="L846" s="15" t="str">
        <f>IFERROR(IF(AND(H846&gt;=0.4,F846&gt;=0.06,G846&gt;=0.06),"",IF(AND(F846&lt;0.06, G846&gt;=0.06),"Does not meet minimum row standard",IF(AND(G846&lt;0.06, F846&gt;=0.06),"Does not meet minimum run standard",IF(AND(F846&lt;0.06, G846&lt;0.06), "Does not meet minimum standard", "Does not meet minimum average")))), "")</f>
        <v/>
      </c>
    </row>
    <row r="847" spans="6:12" x14ac:dyDescent="0.25">
      <c r="F847" s="18" t="str" cm="1">
        <f t="array" ref="F847">IF(OR(B847="", C847="", D847=""),"",IFERROR(INDEX('Data Tables'!F847:'Data Tables'!I1651, MATCH(1, (B847='Data Tables'!G847:G1651)*(J847='Data Tables'!F847:F1651)*(_xlfn.NUMBERVALUE(D847)&lt;=_xlfn.NUMBERVALUE('Data Tables'!I847:I1651)),0),3), "Error!"))</f>
        <v/>
      </c>
      <c r="G847" s="18" t="str" cm="1">
        <f t="array" ref="G847">IF(OR(B847="",C847="", E847=""),"",IFERROR(INDEX('Data Tables'!A847:D2295,MATCH(1,(B847='Data Tables'!B847:B2295)*(K847='Data Tables'!A847:A2295)*(_xlfn.NUMBERVALUE(E847)&lt;=_xlfn.NUMBERVALUE('Data Tables'!D847:D2295)),0),3),"Error!"))</f>
        <v/>
      </c>
      <c r="H847" s="18" t="str">
        <f>IF(OR(F847="Error!",G847="Error!"),"",IF(OR(B847="",C847="",D847="",E847=""),"",(F847+G847)/2))</f>
        <v/>
      </c>
      <c r="I847" s="14" t="str">
        <f>IF(H847="", "", IF(AND(H847&gt;=0.4, F847&gt;= 0.06,G847&gt;= 0.06), "Pass!", "Fail :("))</f>
        <v/>
      </c>
      <c r="J847" s="14" t="str">
        <f t="shared" si="26"/>
        <v/>
      </c>
      <c r="K847" s="14" t="str">
        <f t="shared" si="27"/>
        <v/>
      </c>
      <c r="L847" s="15" t="str">
        <f>IFERROR(IF(AND(H847&gt;=0.4,F847&gt;=0.06,G847&gt;=0.06),"",IF(AND(F847&lt;0.06, G847&gt;=0.06),"Does not meet minimum row standard",IF(AND(G847&lt;0.06, F847&gt;=0.06),"Does not meet minimum run standard",IF(AND(F847&lt;0.06, G847&lt;0.06), "Does not meet minimum standard", "Does not meet minimum average")))), "")</f>
        <v/>
      </c>
    </row>
    <row r="848" spans="6:12" x14ac:dyDescent="0.25">
      <c r="F848" s="18" t="str" cm="1">
        <f t="array" ref="F848">IF(OR(B848="", C848="", D848=""),"",IFERROR(INDEX('Data Tables'!F848:'Data Tables'!I1652, MATCH(1, (B848='Data Tables'!G848:G1652)*(J848='Data Tables'!F848:F1652)*(_xlfn.NUMBERVALUE(D848)&lt;=_xlfn.NUMBERVALUE('Data Tables'!I848:I1652)),0),3), "Error!"))</f>
        <v/>
      </c>
      <c r="G848" s="18" t="str" cm="1">
        <f t="array" ref="G848">IF(OR(B848="",C848="", E848=""),"",IFERROR(INDEX('Data Tables'!A848:D2296,MATCH(1,(B848='Data Tables'!B848:B2296)*(K848='Data Tables'!A848:A2296)*(_xlfn.NUMBERVALUE(E848)&lt;=_xlfn.NUMBERVALUE('Data Tables'!D848:D2296)),0),3),"Error!"))</f>
        <v/>
      </c>
      <c r="H848" s="18" t="str">
        <f>IF(OR(F848="Error!",G848="Error!"),"",IF(OR(B848="",C848="",D848="",E848=""),"",(F848+G848)/2))</f>
        <v/>
      </c>
      <c r="I848" s="14" t="str">
        <f>IF(H848="", "", IF(AND(H848&gt;=0.4, F848&gt;= 0.06,G848&gt;= 0.06), "Pass!", "Fail :("))</f>
        <v/>
      </c>
      <c r="J848" s="14" t="str">
        <f t="shared" si="26"/>
        <v/>
      </c>
      <c r="K848" s="14" t="str">
        <f t="shared" si="27"/>
        <v/>
      </c>
      <c r="L848" s="15" t="str">
        <f>IFERROR(IF(AND(H848&gt;=0.4,F848&gt;=0.06,G848&gt;=0.06),"",IF(AND(F848&lt;0.06, G848&gt;=0.06),"Does not meet minimum row standard",IF(AND(G848&lt;0.06, F848&gt;=0.06),"Does not meet minimum run standard",IF(AND(F848&lt;0.06, G848&lt;0.06), "Does not meet minimum standard", "Does not meet minimum average")))), "")</f>
        <v/>
      </c>
    </row>
    <row r="849" spans="6:12" x14ac:dyDescent="0.25">
      <c r="F849" s="18" t="str" cm="1">
        <f t="array" ref="F849">IF(OR(B849="", C849="", D849=""),"",IFERROR(INDEX('Data Tables'!F849:'Data Tables'!I1653, MATCH(1, (B849='Data Tables'!G849:G1653)*(J849='Data Tables'!F849:F1653)*(_xlfn.NUMBERVALUE(D849)&lt;=_xlfn.NUMBERVALUE('Data Tables'!I849:I1653)),0),3), "Error!"))</f>
        <v/>
      </c>
      <c r="G849" s="18" t="str" cm="1">
        <f t="array" ref="G849">IF(OR(B849="",C849="", E849=""),"",IFERROR(INDEX('Data Tables'!A849:D2297,MATCH(1,(B849='Data Tables'!B849:B2297)*(K849='Data Tables'!A849:A2297)*(_xlfn.NUMBERVALUE(E849)&lt;=_xlfn.NUMBERVALUE('Data Tables'!D849:D2297)),0),3),"Error!"))</f>
        <v/>
      </c>
      <c r="H849" s="18" t="str">
        <f>IF(OR(F849="Error!",G849="Error!"),"",IF(OR(B849="",C849="",D849="",E849=""),"",(F849+G849)/2))</f>
        <v/>
      </c>
      <c r="I849" s="14" t="str">
        <f>IF(H849="", "", IF(AND(H849&gt;=0.4, F849&gt;= 0.06,G849&gt;= 0.06), "Pass!", "Fail :("))</f>
        <v/>
      </c>
      <c r="J849" s="14" t="str">
        <f t="shared" si="26"/>
        <v/>
      </c>
      <c r="K849" s="14" t="str">
        <f t="shared" si="27"/>
        <v/>
      </c>
      <c r="L849" s="15" t="str">
        <f>IFERROR(IF(AND(H849&gt;=0.4,F849&gt;=0.06,G849&gt;=0.06),"",IF(AND(F849&lt;0.06, G849&gt;=0.06),"Does not meet minimum row standard",IF(AND(G849&lt;0.06, F849&gt;=0.06),"Does not meet minimum run standard",IF(AND(F849&lt;0.06, G849&lt;0.06), "Does not meet minimum standard", "Does not meet minimum average")))), "")</f>
        <v/>
      </c>
    </row>
    <row r="850" spans="6:12" x14ac:dyDescent="0.25">
      <c r="F850" s="18" t="str" cm="1">
        <f t="array" ref="F850">IF(OR(B850="", C850="", D850=""),"",IFERROR(INDEX('Data Tables'!F850:'Data Tables'!I1654, MATCH(1, (B850='Data Tables'!G850:G1654)*(J850='Data Tables'!F850:F1654)*(_xlfn.NUMBERVALUE(D850)&lt;=_xlfn.NUMBERVALUE('Data Tables'!I850:I1654)),0),3), "Error!"))</f>
        <v/>
      </c>
      <c r="G850" s="18" t="str" cm="1">
        <f t="array" ref="G850">IF(OR(B850="",C850="", E850=""),"",IFERROR(INDEX('Data Tables'!A850:D2298,MATCH(1,(B850='Data Tables'!B850:B2298)*(K850='Data Tables'!A850:A2298)*(_xlfn.NUMBERVALUE(E850)&lt;=_xlfn.NUMBERVALUE('Data Tables'!D850:D2298)),0),3),"Error!"))</f>
        <v/>
      </c>
      <c r="H850" s="18" t="str">
        <f>IF(OR(F850="Error!",G850="Error!"),"",IF(OR(B850="",C850="",D850="",E850=""),"",(F850+G850)/2))</f>
        <v/>
      </c>
      <c r="I850" s="14" t="str">
        <f>IF(H850="", "", IF(AND(H850&gt;=0.4, F850&gt;= 0.06,G850&gt;= 0.06), "Pass!", "Fail :("))</f>
        <v/>
      </c>
      <c r="J850" s="14" t="str">
        <f t="shared" si="26"/>
        <v/>
      </c>
      <c r="K850" s="14" t="str">
        <f t="shared" si="27"/>
        <v/>
      </c>
      <c r="L850" s="15" t="str">
        <f>IFERROR(IF(AND(H850&gt;=0.4,F850&gt;=0.06,G850&gt;=0.06),"",IF(AND(F850&lt;0.06, G850&gt;=0.06),"Does not meet minimum row standard",IF(AND(G850&lt;0.06, F850&gt;=0.06),"Does not meet minimum run standard",IF(AND(F850&lt;0.06, G850&lt;0.06), "Does not meet minimum standard", "Does not meet minimum average")))), "")</f>
        <v/>
      </c>
    </row>
    <row r="851" spans="6:12" x14ac:dyDescent="0.25">
      <c r="F851" s="18" t="str" cm="1">
        <f t="array" ref="F851">IF(OR(B851="", C851="", D851=""),"",IFERROR(INDEX('Data Tables'!F851:'Data Tables'!I1655, MATCH(1, (B851='Data Tables'!G851:G1655)*(J851='Data Tables'!F851:F1655)*(_xlfn.NUMBERVALUE(D851)&lt;=_xlfn.NUMBERVALUE('Data Tables'!I851:I1655)),0),3), "Error!"))</f>
        <v/>
      </c>
      <c r="G851" s="18" t="str" cm="1">
        <f t="array" ref="G851">IF(OR(B851="",C851="", E851=""),"",IFERROR(INDEX('Data Tables'!A851:D2299,MATCH(1,(B851='Data Tables'!B851:B2299)*(K851='Data Tables'!A851:A2299)*(_xlfn.NUMBERVALUE(E851)&lt;=_xlfn.NUMBERVALUE('Data Tables'!D851:D2299)),0),3),"Error!"))</f>
        <v/>
      </c>
      <c r="H851" s="18" t="str">
        <f>IF(OR(F851="Error!",G851="Error!"),"",IF(OR(B851="",C851="",D851="",E851=""),"",(F851+G851)/2))</f>
        <v/>
      </c>
      <c r="I851" s="14" t="str">
        <f>IF(H851="", "", IF(AND(H851&gt;=0.4, F851&gt;= 0.06,G851&gt;= 0.06), "Pass!", "Fail :("))</f>
        <v/>
      </c>
      <c r="J851" s="14" t="str">
        <f t="shared" si="26"/>
        <v/>
      </c>
      <c r="K851" s="14" t="str">
        <f t="shared" si="27"/>
        <v/>
      </c>
      <c r="L851" s="15" t="str">
        <f>IFERROR(IF(AND(H851&gt;=0.4,F851&gt;=0.06,G851&gt;=0.06),"",IF(AND(F851&lt;0.06, G851&gt;=0.06),"Does not meet minimum row standard",IF(AND(G851&lt;0.06, F851&gt;=0.06),"Does not meet minimum run standard",IF(AND(F851&lt;0.06, G851&lt;0.06), "Does not meet minimum standard", "Does not meet minimum average")))), "")</f>
        <v/>
      </c>
    </row>
    <row r="852" spans="6:12" x14ac:dyDescent="0.25">
      <c r="F852" s="18" t="str" cm="1">
        <f t="array" ref="F852">IF(OR(B852="", C852="", D852=""),"",IFERROR(INDEX('Data Tables'!F852:'Data Tables'!I1656, MATCH(1, (B852='Data Tables'!G852:G1656)*(J852='Data Tables'!F852:F1656)*(_xlfn.NUMBERVALUE(D852)&lt;=_xlfn.NUMBERVALUE('Data Tables'!I852:I1656)),0),3), "Error!"))</f>
        <v/>
      </c>
      <c r="G852" s="18" t="str" cm="1">
        <f t="array" ref="G852">IF(OR(B852="",C852="", E852=""),"",IFERROR(INDEX('Data Tables'!A852:D2300,MATCH(1,(B852='Data Tables'!B852:B2300)*(K852='Data Tables'!A852:A2300)*(_xlfn.NUMBERVALUE(E852)&lt;=_xlfn.NUMBERVALUE('Data Tables'!D852:D2300)),0),3),"Error!"))</f>
        <v/>
      </c>
      <c r="H852" s="18" t="str">
        <f>IF(OR(F852="Error!",G852="Error!"),"",IF(OR(B852="",C852="",D852="",E852=""),"",(F852+G852)/2))</f>
        <v/>
      </c>
      <c r="I852" s="14" t="str">
        <f>IF(H852="", "", IF(AND(H852&gt;=0.4, F852&gt;= 0.06,G852&gt;= 0.06), "Pass!", "Fail :("))</f>
        <v/>
      </c>
      <c r="J852" s="14" t="str">
        <f t="shared" si="26"/>
        <v/>
      </c>
      <c r="K852" s="14" t="str">
        <f t="shared" si="27"/>
        <v/>
      </c>
      <c r="L852" s="15" t="str">
        <f>IFERROR(IF(AND(H852&gt;=0.4,F852&gt;=0.06,G852&gt;=0.06),"",IF(AND(F852&lt;0.06, G852&gt;=0.06),"Does not meet minimum row standard",IF(AND(G852&lt;0.06, F852&gt;=0.06),"Does not meet minimum run standard",IF(AND(F852&lt;0.06, G852&lt;0.06), "Does not meet minimum standard", "Does not meet minimum average")))), "")</f>
        <v/>
      </c>
    </row>
    <row r="853" spans="6:12" x14ac:dyDescent="0.25">
      <c r="F853" s="18" t="str" cm="1">
        <f t="array" ref="F853">IF(OR(B853="", C853="", D853=""),"",IFERROR(INDEX('Data Tables'!F853:'Data Tables'!I1657, MATCH(1, (B853='Data Tables'!G853:G1657)*(J853='Data Tables'!F853:F1657)*(_xlfn.NUMBERVALUE(D853)&lt;=_xlfn.NUMBERVALUE('Data Tables'!I853:I1657)),0),3), "Error!"))</f>
        <v/>
      </c>
      <c r="G853" s="18" t="str" cm="1">
        <f t="array" ref="G853">IF(OR(B853="",C853="", E853=""),"",IFERROR(INDEX('Data Tables'!A853:D2301,MATCH(1,(B853='Data Tables'!B853:B2301)*(K853='Data Tables'!A853:A2301)*(_xlfn.NUMBERVALUE(E853)&lt;=_xlfn.NUMBERVALUE('Data Tables'!D853:D2301)),0),3),"Error!"))</f>
        <v/>
      </c>
      <c r="H853" s="18" t="str">
        <f>IF(OR(F853="Error!",G853="Error!"),"",IF(OR(B853="",C853="",D853="",E853=""),"",(F853+G853)/2))</f>
        <v/>
      </c>
      <c r="I853" s="14" t="str">
        <f>IF(H853="", "", IF(AND(H853&gt;=0.4, F853&gt;= 0.06,G853&gt;= 0.06), "Pass!", "Fail :("))</f>
        <v/>
      </c>
      <c r="J853" s="14" t="str">
        <f t="shared" si="26"/>
        <v/>
      </c>
      <c r="K853" s="14" t="str">
        <f t="shared" si="27"/>
        <v/>
      </c>
      <c r="L853" s="15" t="str">
        <f>IFERROR(IF(AND(H853&gt;=0.4,F853&gt;=0.06,G853&gt;=0.06),"",IF(AND(F853&lt;0.06, G853&gt;=0.06),"Does not meet minimum row standard",IF(AND(G853&lt;0.06, F853&gt;=0.06),"Does not meet minimum run standard",IF(AND(F853&lt;0.06, G853&lt;0.06), "Does not meet minimum standard", "Does not meet minimum average")))), "")</f>
        <v/>
      </c>
    </row>
    <row r="854" spans="6:12" x14ac:dyDescent="0.25">
      <c r="F854" s="18" t="str" cm="1">
        <f t="array" ref="F854">IF(OR(B854="", C854="", D854=""),"",IFERROR(INDEX('Data Tables'!F854:'Data Tables'!I1658, MATCH(1, (B854='Data Tables'!G854:G1658)*(J854='Data Tables'!F854:F1658)*(_xlfn.NUMBERVALUE(D854)&lt;=_xlfn.NUMBERVALUE('Data Tables'!I854:I1658)),0),3), "Error!"))</f>
        <v/>
      </c>
      <c r="G854" s="18" t="str" cm="1">
        <f t="array" ref="G854">IF(OR(B854="",C854="", E854=""),"",IFERROR(INDEX('Data Tables'!A854:D2302,MATCH(1,(B854='Data Tables'!B854:B2302)*(K854='Data Tables'!A854:A2302)*(_xlfn.NUMBERVALUE(E854)&lt;=_xlfn.NUMBERVALUE('Data Tables'!D854:D2302)),0),3),"Error!"))</f>
        <v/>
      </c>
      <c r="H854" s="18" t="str">
        <f>IF(OR(F854="Error!",G854="Error!"),"",IF(OR(B854="",C854="",D854="",E854=""),"",(F854+G854)/2))</f>
        <v/>
      </c>
      <c r="I854" s="14" t="str">
        <f>IF(H854="", "", IF(AND(H854&gt;=0.4, F854&gt;= 0.06,G854&gt;= 0.06), "Pass!", "Fail :("))</f>
        <v/>
      </c>
      <c r="J854" s="14" t="str">
        <f t="shared" si="26"/>
        <v/>
      </c>
      <c r="K854" s="14" t="str">
        <f t="shared" si="27"/>
        <v/>
      </c>
      <c r="L854" s="15" t="str">
        <f>IFERROR(IF(AND(H854&gt;=0.4,F854&gt;=0.06,G854&gt;=0.06),"",IF(AND(F854&lt;0.06, G854&gt;=0.06),"Does not meet minimum row standard",IF(AND(G854&lt;0.06, F854&gt;=0.06),"Does not meet minimum run standard",IF(AND(F854&lt;0.06, G854&lt;0.06), "Does not meet minimum standard", "Does not meet minimum average")))), "")</f>
        <v/>
      </c>
    </row>
    <row r="855" spans="6:12" x14ac:dyDescent="0.25">
      <c r="F855" s="18" t="str" cm="1">
        <f t="array" ref="F855">IF(OR(B855="", C855="", D855=""),"",IFERROR(INDEX('Data Tables'!F855:'Data Tables'!I1659, MATCH(1, (B855='Data Tables'!G855:G1659)*(J855='Data Tables'!F855:F1659)*(_xlfn.NUMBERVALUE(D855)&lt;=_xlfn.NUMBERVALUE('Data Tables'!I855:I1659)),0),3), "Error!"))</f>
        <v/>
      </c>
      <c r="G855" s="18" t="str" cm="1">
        <f t="array" ref="G855">IF(OR(B855="",C855="", E855=""),"",IFERROR(INDEX('Data Tables'!A855:D2303,MATCH(1,(B855='Data Tables'!B855:B2303)*(K855='Data Tables'!A855:A2303)*(_xlfn.NUMBERVALUE(E855)&lt;=_xlfn.NUMBERVALUE('Data Tables'!D855:D2303)),0),3),"Error!"))</f>
        <v/>
      </c>
      <c r="H855" s="18" t="str">
        <f>IF(OR(F855="Error!",G855="Error!"),"",IF(OR(B855="",C855="",D855="",E855=""),"",(F855+G855)/2))</f>
        <v/>
      </c>
      <c r="I855" s="14" t="str">
        <f>IF(H855="", "", IF(AND(H855&gt;=0.4, F855&gt;= 0.06,G855&gt;= 0.06), "Pass!", "Fail :("))</f>
        <v/>
      </c>
      <c r="J855" s="14" t="str">
        <f t="shared" si="26"/>
        <v/>
      </c>
      <c r="K855" s="14" t="str">
        <f t="shared" si="27"/>
        <v/>
      </c>
      <c r="L855" s="15" t="str">
        <f>IFERROR(IF(AND(H855&gt;=0.4,F855&gt;=0.06,G855&gt;=0.06),"",IF(AND(F855&lt;0.06, G855&gt;=0.06),"Does not meet minimum row standard",IF(AND(G855&lt;0.06, F855&gt;=0.06),"Does not meet minimum run standard",IF(AND(F855&lt;0.06, G855&lt;0.06), "Does not meet minimum standard", "Does not meet minimum average")))), "")</f>
        <v/>
      </c>
    </row>
    <row r="856" spans="6:12" x14ac:dyDescent="0.25">
      <c r="F856" s="18" t="str" cm="1">
        <f t="array" ref="F856">IF(OR(B856="", C856="", D856=""),"",IFERROR(INDEX('Data Tables'!F856:'Data Tables'!I1660, MATCH(1, (B856='Data Tables'!G856:G1660)*(J856='Data Tables'!F856:F1660)*(_xlfn.NUMBERVALUE(D856)&lt;=_xlfn.NUMBERVALUE('Data Tables'!I856:I1660)),0),3), "Error!"))</f>
        <v/>
      </c>
      <c r="G856" s="18" t="str" cm="1">
        <f t="array" ref="G856">IF(OR(B856="",C856="", E856=""),"",IFERROR(INDEX('Data Tables'!A856:D2304,MATCH(1,(B856='Data Tables'!B856:B2304)*(K856='Data Tables'!A856:A2304)*(_xlfn.NUMBERVALUE(E856)&lt;=_xlfn.NUMBERVALUE('Data Tables'!D856:D2304)),0),3),"Error!"))</f>
        <v/>
      </c>
      <c r="H856" s="18" t="str">
        <f>IF(OR(F856="Error!",G856="Error!"),"",IF(OR(B856="",C856="",D856="",E856=""),"",(F856+G856)/2))</f>
        <v/>
      </c>
      <c r="I856" s="14" t="str">
        <f>IF(H856="", "", IF(AND(H856&gt;=0.4, F856&gt;= 0.06,G856&gt;= 0.06), "Pass!", "Fail :("))</f>
        <v/>
      </c>
      <c r="J856" s="14" t="str">
        <f t="shared" si="26"/>
        <v/>
      </c>
      <c r="K856" s="14" t="str">
        <f t="shared" si="27"/>
        <v/>
      </c>
      <c r="L856" s="15" t="str">
        <f>IFERROR(IF(AND(H856&gt;=0.4,F856&gt;=0.06,G856&gt;=0.06),"",IF(AND(F856&lt;0.06, G856&gt;=0.06),"Does not meet minimum row standard",IF(AND(G856&lt;0.06, F856&gt;=0.06),"Does not meet minimum run standard",IF(AND(F856&lt;0.06, G856&lt;0.06), "Does not meet minimum standard", "Does not meet minimum average")))), "")</f>
        <v/>
      </c>
    </row>
    <row r="857" spans="6:12" x14ac:dyDescent="0.25">
      <c r="F857" s="18" t="str" cm="1">
        <f t="array" ref="F857">IF(OR(B857="", C857="", D857=""),"",IFERROR(INDEX('Data Tables'!F857:'Data Tables'!I1661, MATCH(1, (B857='Data Tables'!G857:G1661)*(J857='Data Tables'!F857:F1661)*(_xlfn.NUMBERVALUE(D857)&lt;=_xlfn.NUMBERVALUE('Data Tables'!I857:I1661)),0),3), "Error!"))</f>
        <v/>
      </c>
      <c r="G857" s="18" t="str" cm="1">
        <f t="array" ref="G857">IF(OR(B857="",C857="", E857=""),"",IFERROR(INDEX('Data Tables'!A857:D2305,MATCH(1,(B857='Data Tables'!B857:B2305)*(K857='Data Tables'!A857:A2305)*(_xlfn.NUMBERVALUE(E857)&lt;=_xlfn.NUMBERVALUE('Data Tables'!D857:D2305)),0),3),"Error!"))</f>
        <v/>
      </c>
      <c r="H857" s="18" t="str">
        <f>IF(OR(F857="Error!",G857="Error!"),"",IF(OR(B857="",C857="",D857="",E857=""),"",(F857+G857)/2))</f>
        <v/>
      </c>
      <c r="I857" s="14" t="str">
        <f>IF(H857="", "", IF(AND(H857&gt;=0.4, F857&gt;= 0.06,G857&gt;= 0.06), "Pass!", "Fail :("))</f>
        <v/>
      </c>
      <c r="J857" s="14" t="str">
        <f t="shared" si="26"/>
        <v/>
      </c>
      <c r="K857" s="14" t="str">
        <f t="shared" si="27"/>
        <v/>
      </c>
      <c r="L857" s="15" t="str">
        <f>IFERROR(IF(AND(H857&gt;=0.4,F857&gt;=0.06,G857&gt;=0.06),"",IF(AND(F857&lt;0.06, G857&gt;=0.06),"Does not meet minimum row standard",IF(AND(G857&lt;0.06, F857&gt;=0.06),"Does not meet minimum run standard",IF(AND(F857&lt;0.06, G857&lt;0.06), "Does not meet minimum standard", "Does not meet minimum average")))), "")</f>
        <v/>
      </c>
    </row>
    <row r="858" spans="6:12" x14ac:dyDescent="0.25">
      <c r="F858" s="18" t="str" cm="1">
        <f t="array" ref="F858">IF(OR(B858="", C858="", D858=""),"",IFERROR(INDEX('Data Tables'!F858:'Data Tables'!I1662, MATCH(1, (B858='Data Tables'!G858:G1662)*(J858='Data Tables'!F858:F1662)*(_xlfn.NUMBERVALUE(D858)&lt;=_xlfn.NUMBERVALUE('Data Tables'!I858:I1662)),0),3), "Error!"))</f>
        <v/>
      </c>
      <c r="G858" s="18" t="str" cm="1">
        <f t="array" ref="G858">IF(OR(B858="",C858="", E858=""),"",IFERROR(INDEX('Data Tables'!A858:D2306,MATCH(1,(B858='Data Tables'!B858:B2306)*(K858='Data Tables'!A858:A2306)*(_xlfn.NUMBERVALUE(E858)&lt;=_xlfn.NUMBERVALUE('Data Tables'!D858:D2306)),0),3),"Error!"))</f>
        <v/>
      </c>
      <c r="H858" s="18" t="str">
        <f>IF(OR(F858="Error!",G858="Error!"),"",IF(OR(B858="",C858="",D858="",E858=""),"",(F858+G858)/2))</f>
        <v/>
      </c>
      <c r="I858" s="14" t="str">
        <f>IF(H858="", "", IF(AND(H858&gt;=0.4, F858&gt;= 0.06,G858&gt;= 0.06), "Pass!", "Fail :("))</f>
        <v/>
      </c>
      <c r="J858" s="14" t="str">
        <f t="shared" si="26"/>
        <v/>
      </c>
      <c r="K858" s="14" t="str">
        <f t="shared" si="27"/>
        <v/>
      </c>
      <c r="L858" s="15" t="str">
        <f>IFERROR(IF(AND(H858&gt;=0.4,F858&gt;=0.06,G858&gt;=0.06),"",IF(AND(F858&lt;0.06, G858&gt;=0.06),"Does not meet minimum row standard",IF(AND(G858&lt;0.06, F858&gt;=0.06),"Does not meet minimum run standard",IF(AND(F858&lt;0.06, G858&lt;0.06), "Does not meet minimum standard", "Does not meet minimum average")))), "")</f>
        <v/>
      </c>
    </row>
    <row r="859" spans="6:12" x14ac:dyDescent="0.25">
      <c r="F859" s="18" t="str" cm="1">
        <f t="array" ref="F859">IF(OR(B859="", C859="", D859=""),"",IFERROR(INDEX('Data Tables'!F859:'Data Tables'!I1663, MATCH(1, (B859='Data Tables'!G859:G1663)*(J859='Data Tables'!F859:F1663)*(_xlfn.NUMBERVALUE(D859)&lt;=_xlfn.NUMBERVALUE('Data Tables'!I859:I1663)),0),3), "Error!"))</f>
        <v/>
      </c>
      <c r="G859" s="18" t="str" cm="1">
        <f t="array" ref="G859">IF(OR(B859="",C859="", E859=""),"",IFERROR(INDEX('Data Tables'!A859:D2307,MATCH(1,(B859='Data Tables'!B859:B2307)*(K859='Data Tables'!A859:A2307)*(_xlfn.NUMBERVALUE(E859)&lt;=_xlfn.NUMBERVALUE('Data Tables'!D859:D2307)),0),3),"Error!"))</f>
        <v/>
      </c>
      <c r="H859" s="18" t="str">
        <f>IF(OR(F859="Error!",G859="Error!"),"",IF(OR(B859="",C859="",D859="",E859=""),"",(F859+G859)/2))</f>
        <v/>
      </c>
      <c r="I859" s="14" t="str">
        <f>IF(H859="", "", IF(AND(H859&gt;=0.4, F859&gt;= 0.06,G859&gt;= 0.06), "Pass!", "Fail :("))</f>
        <v/>
      </c>
      <c r="J859" s="14" t="str">
        <f t="shared" si="26"/>
        <v/>
      </c>
      <c r="K859" s="14" t="str">
        <f t="shared" si="27"/>
        <v/>
      </c>
      <c r="L859" s="15" t="str">
        <f>IFERROR(IF(AND(H859&gt;=0.4,F859&gt;=0.06,G859&gt;=0.06),"",IF(AND(F859&lt;0.06, G859&gt;=0.06),"Does not meet minimum row standard",IF(AND(G859&lt;0.06, F859&gt;=0.06),"Does not meet minimum run standard",IF(AND(F859&lt;0.06, G859&lt;0.06), "Does not meet minimum standard", "Does not meet minimum average")))), "")</f>
        <v/>
      </c>
    </row>
    <row r="860" spans="6:12" x14ac:dyDescent="0.25">
      <c r="F860" s="18" t="str" cm="1">
        <f t="array" ref="F860">IF(OR(B860="", C860="", D860=""),"",IFERROR(INDEX('Data Tables'!F860:'Data Tables'!I1664, MATCH(1, (B860='Data Tables'!G860:G1664)*(J860='Data Tables'!F860:F1664)*(_xlfn.NUMBERVALUE(D860)&lt;=_xlfn.NUMBERVALUE('Data Tables'!I860:I1664)),0),3), "Error!"))</f>
        <v/>
      </c>
      <c r="G860" s="18" t="str" cm="1">
        <f t="array" ref="G860">IF(OR(B860="",C860="", E860=""),"",IFERROR(INDEX('Data Tables'!A860:D2308,MATCH(1,(B860='Data Tables'!B860:B2308)*(K860='Data Tables'!A860:A2308)*(_xlfn.NUMBERVALUE(E860)&lt;=_xlfn.NUMBERVALUE('Data Tables'!D860:D2308)),0),3),"Error!"))</f>
        <v/>
      </c>
      <c r="H860" s="18" t="str">
        <f>IF(OR(F860="Error!",G860="Error!"),"",IF(OR(B860="",C860="",D860="",E860=""),"",(F860+G860)/2))</f>
        <v/>
      </c>
      <c r="I860" s="14" t="str">
        <f>IF(H860="", "", IF(AND(H860&gt;=0.4, F860&gt;= 0.06,G860&gt;= 0.06), "Pass!", "Fail :("))</f>
        <v/>
      </c>
      <c r="J860" s="14" t="str">
        <f t="shared" si="26"/>
        <v/>
      </c>
      <c r="K860" s="14" t="str">
        <f t="shared" si="27"/>
        <v/>
      </c>
      <c r="L860" s="15" t="str">
        <f>IFERROR(IF(AND(H860&gt;=0.4,F860&gt;=0.06,G860&gt;=0.06),"",IF(AND(F860&lt;0.06, G860&gt;=0.06),"Does not meet minimum row standard",IF(AND(G860&lt;0.06, F860&gt;=0.06),"Does not meet minimum run standard",IF(AND(F860&lt;0.06, G860&lt;0.06), "Does not meet minimum standard", "Does not meet minimum average")))), "")</f>
        <v/>
      </c>
    </row>
    <row r="861" spans="6:12" x14ac:dyDescent="0.25">
      <c r="F861" s="18" t="str" cm="1">
        <f t="array" ref="F861">IF(OR(B861="", C861="", D861=""),"",IFERROR(INDEX('Data Tables'!F861:'Data Tables'!I1665, MATCH(1, (B861='Data Tables'!G861:G1665)*(J861='Data Tables'!F861:F1665)*(_xlfn.NUMBERVALUE(D861)&lt;=_xlfn.NUMBERVALUE('Data Tables'!I861:I1665)),0),3), "Error!"))</f>
        <v/>
      </c>
      <c r="G861" s="18" t="str" cm="1">
        <f t="array" ref="G861">IF(OR(B861="",C861="", E861=""),"",IFERROR(INDEX('Data Tables'!A861:D2309,MATCH(1,(B861='Data Tables'!B861:B2309)*(K861='Data Tables'!A861:A2309)*(_xlfn.NUMBERVALUE(E861)&lt;=_xlfn.NUMBERVALUE('Data Tables'!D861:D2309)),0),3),"Error!"))</f>
        <v/>
      </c>
      <c r="H861" s="18" t="str">
        <f>IF(OR(F861="Error!",G861="Error!"),"",IF(OR(B861="",C861="",D861="",E861=""),"",(F861+G861)/2))</f>
        <v/>
      </c>
      <c r="I861" s="14" t="str">
        <f>IF(H861="", "", IF(AND(H861&gt;=0.4, F861&gt;= 0.06,G861&gt;= 0.06), "Pass!", "Fail :("))</f>
        <v/>
      </c>
      <c r="J861" s="14" t="str">
        <f t="shared" si="26"/>
        <v/>
      </c>
      <c r="K861" s="14" t="str">
        <f t="shared" si="27"/>
        <v/>
      </c>
      <c r="L861" s="15" t="str">
        <f>IFERROR(IF(AND(H861&gt;=0.4,F861&gt;=0.06,G861&gt;=0.06),"",IF(AND(F861&lt;0.06, G861&gt;=0.06),"Does not meet minimum row standard",IF(AND(G861&lt;0.06, F861&gt;=0.06),"Does not meet minimum run standard",IF(AND(F861&lt;0.06, G861&lt;0.06), "Does not meet minimum standard", "Does not meet minimum average")))), "")</f>
        <v/>
      </c>
    </row>
    <row r="862" spans="6:12" x14ac:dyDescent="0.25">
      <c r="F862" s="18" t="str" cm="1">
        <f t="array" ref="F862">IF(OR(B862="", C862="", D862=""),"",IFERROR(INDEX('Data Tables'!F862:'Data Tables'!I1666, MATCH(1, (B862='Data Tables'!G862:G1666)*(J862='Data Tables'!F862:F1666)*(_xlfn.NUMBERVALUE(D862)&lt;=_xlfn.NUMBERVALUE('Data Tables'!I862:I1666)),0),3), "Error!"))</f>
        <v/>
      </c>
      <c r="G862" s="18" t="str" cm="1">
        <f t="array" ref="G862">IF(OR(B862="",C862="", E862=""),"",IFERROR(INDEX('Data Tables'!A862:D2310,MATCH(1,(B862='Data Tables'!B862:B2310)*(K862='Data Tables'!A862:A2310)*(_xlfn.NUMBERVALUE(E862)&lt;=_xlfn.NUMBERVALUE('Data Tables'!D862:D2310)),0),3),"Error!"))</f>
        <v/>
      </c>
      <c r="H862" s="18" t="str">
        <f>IF(OR(F862="Error!",G862="Error!"),"",IF(OR(B862="",C862="",D862="",E862=""),"",(F862+G862)/2))</f>
        <v/>
      </c>
      <c r="I862" s="14" t="str">
        <f>IF(H862="", "", IF(AND(H862&gt;=0.4, F862&gt;= 0.06,G862&gt;= 0.06), "Pass!", "Fail :("))</f>
        <v/>
      </c>
      <c r="J862" s="14" t="str">
        <f t="shared" si="26"/>
        <v/>
      </c>
      <c r="K862" s="14" t="str">
        <f t="shared" si="27"/>
        <v/>
      </c>
      <c r="L862" s="15" t="str">
        <f>IFERROR(IF(AND(H862&gt;=0.4,F862&gt;=0.06,G862&gt;=0.06),"",IF(AND(F862&lt;0.06, G862&gt;=0.06),"Does not meet minimum row standard",IF(AND(G862&lt;0.06, F862&gt;=0.06),"Does not meet minimum run standard",IF(AND(F862&lt;0.06, G862&lt;0.06), "Does not meet minimum standard", "Does not meet minimum average")))), "")</f>
        <v/>
      </c>
    </row>
    <row r="863" spans="6:12" x14ac:dyDescent="0.25">
      <c r="F863" s="18" t="str" cm="1">
        <f t="array" ref="F863">IF(OR(B863="", C863="", D863=""),"",IFERROR(INDEX('Data Tables'!F863:'Data Tables'!I1667, MATCH(1, (B863='Data Tables'!G863:G1667)*(J863='Data Tables'!F863:F1667)*(_xlfn.NUMBERVALUE(D863)&lt;=_xlfn.NUMBERVALUE('Data Tables'!I863:I1667)),0),3), "Error!"))</f>
        <v/>
      </c>
      <c r="G863" s="18" t="str" cm="1">
        <f t="array" ref="G863">IF(OR(B863="",C863="", E863=""),"",IFERROR(INDEX('Data Tables'!A863:D2311,MATCH(1,(B863='Data Tables'!B863:B2311)*(K863='Data Tables'!A863:A2311)*(_xlfn.NUMBERVALUE(E863)&lt;=_xlfn.NUMBERVALUE('Data Tables'!D863:D2311)),0),3),"Error!"))</f>
        <v/>
      </c>
      <c r="H863" s="18" t="str">
        <f>IF(OR(F863="Error!",G863="Error!"),"",IF(OR(B863="",C863="",D863="",E863=""),"",(F863+G863)/2))</f>
        <v/>
      </c>
      <c r="I863" s="14" t="str">
        <f>IF(H863="", "", IF(AND(H863&gt;=0.4, F863&gt;= 0.06,G863&gt;= 0.06), "Pass!", "Fail :("))</f>
        <v/>
      </c>
      <c r="J863" s="14" t="str">
        <f t="shared" si="26"/>
        <v/>
      </c>
      <c r="K863" s="14" t="str">
        <f t="shared" si="27"/>
        <v/>
      </c>
      <c r="L863" s="15" t="str">
        <f>IFERROR(IF(AND(H863&gt;=0.4,F863&gt;=0.06,G863&gt;=0.06),"",IF(AND(F863&lt;0.06, G863&gt;=0.06),"Does not meet minimum row standard",IF(AND(G863&lt;0.06, F863&gt;=0.06),"Does not meet minimum run standard",IF(AND(F863&lt;0.06, G863&lt;0.06), "Does not meet minimum standard", "Does not meet minimum average")))), "")</f>
        <v/>
      </c>
    </row>
    <row r="864" spans="6:12" x14ac:dyDescent="0.25">
      <c r="F864" s="18" t="str" cm="1">
        <f t="array" ref="F864">IF(OR(B864="", C864="", D864=""),"",IFERROR(INDEX('Data Tables'!F864:'Data Tables'!I1668, MATCH(1, (B864='Data Tables'!G864:G1668)*(J864='Data Tables'!F864:F1668)*(_xlfn.NUMBERVALUE(D864)&lt;=_xlfn.NUMBERVALUE('Data Tables'!I864:I1668)),0),3), "Error!"))</f>
        <v/>
      </c>
      <c r="G864" s="18" t="str" cm="1">
        <f t="array" ref="G864">IF(OR(B864="",C864="", E864=""),"",IFERROR(INDEX('Data Tables'!A864:D2312,MATCH(1,(B864='Data Tables'!B864:B2312)*(K864='Data Tables'!A864:A2312)*(_xlfn.NUMBERVALUE(E864)&lt;=_xlfn.NUMBERVALUE('Data Tables'!D864:D2312)),0),3),"Error!"))</f>
        <v/>
      </c>
      <c r="H864" s="18" t="str">
        <f>IF(OR(F864="Error!",G864="Error!"),"",IF(OR(B864="",C864="",D864="",E864=""),"",(F864+G864)/2))</f>
        <v/>
      </c>
      <c r="I864" s="14" t="str">
        <f>IF(H864="", "", IF(AND(H864&gt;=0.4, F864&gt;= 0.06,G864&gt;= 0.06), "Pass!", "Fail :("))</f>
        <v/>
      </c>
      <c r="J864" s="14" t="str">
        <f t="shared" si="26"/>
        <v/>
      </c>
      <c r="K864" s="14" t="str">
        <f t="shared" si="27"/>
        <v/>
      </c>
      <c r="L864" s="15" t="str">
        <f>IFERROR(IF(AND(H864&gt;=0.4,F864&gt;=0.06,G864&gt;=0.06),"",IF(AND(F864&lt;0.06, G864&gt;=0.06),"Does not meet minimum row standard",IF(AND(G864&lt;0.06, F864&gt;=0.06),"Does not meet minimum run standard",IF(AND(F864&lt;0.06, G864&lt;0.06), "Does not meet minimum standard", "Does not meet minimum average")))), "")</f>
        <v/>
      </c>
    </row>
    <row r="865" spans="6:12" x14ac:dyDescent="0.25">
      <c r="F865" s="18" t="str" cm="1">
        <f t="array" ref="F865">IF(OR(B865="", C865="", D865=""),"",IFERROR(INDEX('Data Tables'!F865:'Data Tables'!I1669, MATCH(1, (B865='Data Tables'!G865:G1669)*(J865='Data Tables'!F865:F1669)*(_xlfn.NUMBERVALUE(D865)&lt;=_xlfn.NUMBERVALUE('Data Tables'!I865:I1669)),0),3), "Error!"))</f>
        <v/>
      </c>
      <c r="G865" s="18" t="str" cm="1">
        <f t="array" ref="G865">IF(OR(B865="",C865="", E865=""),"",IFERROR(INDEX('Data Tables'!A865:D2313,MATCH(1,(B865='Data Tables'!B865:B2313)*(K865='Data Tables'!A865:A2313)*(_xlfn.NUMBERVALUE(E865)&lt;=_xlfn.NUMBERVALUE('Data Tables'!D865:D2313)),0),3),"Error!"))</f>
        <v/>
      </c>
      <c r="H865" s="18" t="str">
        <f>IF(OR(F865="Error!",G865="Error!"),"",IF(OR(B865="",C865="",D865="",E865=""),"",(F865+G865)/2))</f>
        <v/>
      </c>
      <c r="I865" s="14" t="str">
        <f>IF(H865="", "", IF(AND(H865&gt;=0.4, F865&gt;= 0.06,G865&gt;= 0.06), "Pass!", "Fail :("))</f>
        <v/>
      </c>
      <c r="J865" s="14" t="str">
        <f t="shared" si="26"/>
        <v/>
      </c>
      <c r="K865" s="14" t="str">
        <f t="shared" si="27"/>
        <v/>
      </c>
      <c r="L865" s="15" t="str">
        <f>IFERROR(IF(AND(H865&gt;=0.4,F865&gt;=0.06,G865&gt;=0.06),"",IF(AND(F865&lt;0.06, G865&gt;=0.06),"Does not meet minimum row standard",IF(AND(G865&lt;0.06, F865&gt;=0.06),"Does not meet minimum run standard",IF(AND(F865&lt;0.06, G865&lt;0.06), "Does not meet minimum standard", "Does not meet minimum average")))), "")</f>
        <v/>
      </c>
    </row>
    <row r="866" spans="6:12" x14ac:dyDescent="0.25">
      <c r="F866" s="18" t="str" cm="1">
        <f t="array" ref="F866">IF(OR(B866="", C866="", D866=""),"",IFERROR(INDEX('Data Tables'!F866:'Data Tables'!I1670, MATCH(1, (B866='Data Tables'!G866:G1670)*(J866='Data Tables'!F866:F1670)*(_xlfn.NUMBERVALUE(D866)&lt;=_xlfn.NUMBERVALUE('Data Tables'!I866:I1670)),0),3), "Error!"))</f>
        <v/>
      </c>
      <c r="G866" s="18" t="str" cm="1">
        <f t="array" ref="G866">IF(OR(B866="",C866="", E866=""),"",IFERROR(INDEX('Data Tables'!A866:D2314,MATCH(1,(B866='Data Tables'!B866:B2314)*(K866='Data Tables'!A866:A2314)*(_xlfn.NUMBERVALUE(E866)&lt;=_xlfn.NUMBERVALUE('Data Tables'!D866:D2314)),0),3),"Error!"))</f>
        <v/>
      </c>
      <c r="H866" s="18" t="str">
        <f>IF(OR(F866="Error!",G866="Error!"),"",IF(OR(B866="",C866="",D866="",E866=""),"",(F866+G866)/2))</f>
        <v/>
      </c>
      <c r="I866" s="14" t="str">
        <f>IF(H866="", "", IF(AND(H866&gt;=0.4, F866&gt;= 0.06,G866&gt;= 0.06), "Pass!", "Fail :("))</f>
        <v/>
      </c>
      <c r="J866" s="14" t="str">
        <f t="shared" si="26"/>
        <v/>
      </c>
      <c r="K866" s="14" t="str">
        <f t="shared" si="27"/>
        <v/>
      </c>
      <c r="L866" s="15" t="str">
        <f>IFERROR(IF(AND(H866&gt;=0.4,F866&gt;=0.06,G866&gt;=0.06),"",IF(AND(F866&lt;0.06, G866&gt;=0.06),"Does not meet minimum row standard",IF(AND(G866&lt;0.06, F866&gt;=0.06),"Does not meet minimum run standard",IF(AND(F866&lt;0.06, G866&lt;0.06), "Does not meet minimum standard", "Does not meet minimum average")))), "")</f>
        <v/>
      </c>
    </row>
    <row r="867" spans="6:12" x14ac:dyDescent="0.25">
      <c r="F867" s="18" t="str" cm="1">
        <f t="array" ref="F867">IF(OR(B867="", C867="", D867=""),"",IFERROR(INDEX('Data Tables'!F867:'Data Tables'!I1671, MATCH(1, (B867='Data Tables'!G867:G1671)*(J867='Data Tables'!F867:F1671)*(_xlfn.NUMBERVALUE(D867)&lt;=_xlfn.NUMBERVALUE('Data Tables'!I867:I1671)),0),3), "Error!"))</f>
        <v/>
      </c>
      <c r="G867" s="18" t="str" cm="1">
        <f t="array" ref="G867">IF(OR(B867="",C867="", E867=""),"",IFERROR(INDEX('Data Tables'!A867:D2315,MATCH(1,(B867='Data Tables'!B867:B2315)*(K867='Data Tables'!A867:A2315)*(_xlfn.NUMBERVALUE(E867)&lt;=_xlfn.NUMBERVALUE('Data Tables'!D867:D2315)),0),3),"Error!"))</f>
        <v/>
      </c>
      <c r="H867" s="18" t="str">
        <f>IF(OR(F867="Error!",G867="Error!"),"",IF(OR(B867="",C867="",D867="",E867=""),"",(F867+G867)/2))</f>
        <v/>
      </c>
      <c r="I867" s="14" t="str">
        <f>IF(H867="", "", IF(AND(H867&gt;=0.4, F867&gt;= 0.06,G867&gt;= 0.06), "Pass!", "Fail :("))</f>
        <v/>
      </c>
      <c r="J867" s="14" t="str">
        <f t="shared" si="26"/>
        <v/>
      </c>
      <c r="K867" s="14" t="str">
        <f t="shared" si="27"/>
        <v/>
      </c>
      <c r="L867" s="15" t="str">
        <f>IFERROR(IF(AND(H867&gt;=0.4,F867&gt;=0.06,G867&gt;=0.06),"",IF(AND(F867&lt;0.06, G867&gt;=0.06),"Does not meet minimum row standard",IF(AND(G867&lt;0.06, F867&gt;=0.06),"Does not meet minimum run standard",IF(AND(F867&lt;0.06, G867&lt;0.06), "Does not meet minimum standard", "Does not meet minimum average")))), "")</f>
        <v/>
      </c>
    </row>
    <row r="868" spans="6:12" x14ac:dyDescent="0.25">
      <c r="F868" s="18" t="str" cm="1">
        <f t="array" ref="F868">IF(OR(B868="", C868="", D868=""),"",IFERROR(INDEX('Data Tables'!F868:'Data Tables'!I1672, MATCH(1, (B868='Data Tables'!G868:G1672)*(J868='Data Tables'!F868:F1672)*(_xlfn.NUMBERVALUE(D868)&lt;=_xlfn.NUMBERVALUE('Data Tables'!I868:I1672)),0),3), "Error!"))</f>
        <v/>
      </c>
      <c r="G868" s="18" t="str" cm="1">
        <f t="array" ref="G868">IF(OR(B868="",C868="", E868=""),"",IFERROR(INDEX('Data Tables'!A868:D2316,MATCH(1,(B868='Data Tables'!B868:B2316)*(K868='Data Tables'!A868:A2316)*(_xlfn.NUMBERVALUE(E868)&lt;=_xlfn.NUMBERVALUE('Data Tables'!D868:D2316)),0),3),"Error!"))</f>
        <v/>
      </c>
      <c r="H868" s="18" t="str">
        <f>IF(OR(F868="Error!",G868="Error!"),"",IF(OR(B868="",C868="",D868="",E868=""),"",(F868+G868)/2))</f>
        <v/>
      </c>
      <c r="I868" s="14" t="str">
        <f>IF(H868="", "", IF(AND(H868&gt;=0.4, F868&gt;= 0.06,G868&gt;= 0.06), "Pass!", "Fail :("))</f>
        <v/>
      </c>
      <c r="J868" s="14" t="str">
        <f t="shared" si="26"/>
        <v/>
      </c>
      <c r="K868" s="14" t="str">
        <f t="shared" si="27"/>
        <v/>
      </c>
      <c r="L868" s="15" t="str">
        <f>IFERROR(IF(AND(H868&gt;=0.4,F868&gt;=0.06,G868&gt;=0.06),"",IF(AND(F868&lt;0.06, G868&gt;=0.06),"Does not meet minimum row standard",IF(AND(G868&lt;0.06, F868&gt;=0.06),"Does not meet minimum run standard",IF(AND(F868&lt;0.06, G868&lt;0.06), "Does not meet minimum standard", "Does not meet minimum average")))), "")</f>
        <v/>
      </c>
    </row>
    <row r="869" spans="6:12" x14ac:dyDescent="0.25">
      <c r="F869" s="18" t="str" cm="1">
        <f t="array" ref="F869">IF(OR(B869="", C869="", D869=""),"",IFERROR(INDEX('Data Tables'!F869:'Data Tables'!I1673, MATCH(1, (B869='Data Tables'!G869:G1673)*(J869='Data Tables'!F869:F1673)*(_xlfn.NUMBERVALUE(D869)&lt;=_xlfn.NUMBERVALUE('Data Tables'!I869:I1673)),0),3), "Error!"))</f>
        <v/>
      </c>
      <c r="G869" s="18" t="str" cm="1">
        <f t="array" ref="G869">IF(OR(B869="",C869="", E869=""),"",IFERROR(INDEX('Data Tables'!A869:D2317,MATCH(1,(B869='Data Tables'!B869:B2317)*(K869='Data Tables'!A869:A2317)*(_xlfn.NUMBERVALUE(E869)&lt;=_xlfn.NUMBERVALUE('Data Tables'!D869:D2317)),0),3),"Error!"))</f>
        <v/>
      </c>
      <c r="H869" s="18" t="str">
        <f>IF(OR(F869="Error!",G869="Error!"),"",IF(OR(B869="",C869="",D869="",E869=""),"",(F869+G869)/2))</f>
        <v/>
      </c>
      <c r="I869" s="14" t="str">
        <f>IF(H869="", "", IF(AND(H869&gt;=0.4, F869&gt;= 0.06,G869&gt;= 0.06), "Pass!", "Fail :("))</f>
        <v/>
      </c>
      <c r="J869" s="14" t="str">
        <f t="shared" si="26"/>
        <v/>
      </c>
      <c r="K869" s="14" t="str">
        <f t="shared" si="27"/>
        <v/>
      </c>
      <c r="L869" s="15" t="str">
        <f>IFERROR(IF(AND(H869&gt;=0.4,F869&gt;=0.06,G869&gt;=0.06),"",IF(AND(F869&lt;0.06, G869&gt;=0.06),"Does not meet minimum row standard",IF(AND(G869&lt;0.06, F869&gt;=0.06),"Does not meet minimum run standard",IF(AND(F869&lt;0.06, G869&lt;0.06), "Does not meet minimum standard", "Does not meet minimum average")))), "")</f>
        <v/>
      </c>
    </row>
    <row r="870" spans="6:12" x14ac:dyDescent="0.25">
      <c r="F870" s="18" t="str" cm="1">
        <f t="array" ref="F870">IF(OR(B870="", C870="", D870=""),"",IFERROR(INDEX('Data Tables'!F870:'Data Tables'!I1674, MATCH(1, (B870='Data Tables'!G870:G1674)*(J870='Data Tables'!F870:F1674)*(_xlfn.NUMBERVALUE(D870)&lt;=_xlfn.NUMBERVALUE('Data Tables'!I870:I1674)),0),3), "Error!"))</f>
        <v/>
      </c>
      <c r="G870" s="18" t="str" cm="1">
        <f t="array" ref="G870">IF(OR(B870="",C870="", E870=""),"",IFERROR(INDEX('Data Tables'!A870:D2318,MATCH(1,(B870='Data Tables'!B870:B2318)*(K870='Data Tables'!A870:A2318)*(_xlfn.NUMBERVALUE(E870)&lt;=_xlfn.NUMBERVALUE('Data Tables'!D870:D2318)),0),3),"Error!"))</f>
        <v/>
      </c>
      <c r="H870" s="18" t="str">
        <f>IF(OR(F870="Error!",G870="Error!"),"",IF(OR(B870="",C870="",D870="",E870=""),"",(F870+G870)/2))</f>
        <v/>
      </c>
      <c r="I870" s="14" t="str">
        <f>IF(H870="", "", IF(AND(H870&gt;=0.4, F870&gt;= 0.06,G870&gt;= 0.06), "Pass!", "Fail :("))</f>
        <v/>
      </c>
      <c r="J870" s="14" t="str">
        <f t="shared" si="26"/>
        <v/>
      </c>
      <c r="K870" s="14" t="str">
        <f t="shared" si="27"/>
        <v/>
      </c>
      <c r="L870" s="15" t="str">
        <f>IFERROR(IF(AND(H870&gt;=0.4,F870&gt;=0.06,G870&gt;=0.06),"",IF(AND(F870&lt;0.06, G870&gt;=0.06),"Does not meet minimum row standard",IF(AND(G870&lt;0.06, F870&gt;=0.06),"Does not meet minimum run standard",IF(AND(F870&lt;0.06, G870&lt;0.06), "Does not meet minimum standard", "Does not meet minimum average")))), "")</f>
        <v/>
      </c>
    </row>
    <row r="871" spans="6:12" x14ac:dyDescent="0.25">
      <c r="F871" s="18" t="str" cm="1">
        <f t="array" ref="F871">IF(OR(B871="", C871="", D871=""),"",IFERROR(INDEX('Data Tables'!F871:'Data Tables'!I1675, MATCH(1, (B871='Data Tables'!G871:G1675)*(J871='Data Tables'!F871:F1675)*(_xlfn.NUMBERVALUE(D871)&lt;=_xlfn.NUMBERVALUE('Data Tables'!I871:I1675)),0),3), "Error!"))</f>
        <v/>
      </c>
      <c r="G871" s="18" t="str" cm="1">
        <f t="array" ref="G871">IF(OR(B871="",C871="", E871=""),"",IFERROR(INDEX('Data Tables'!A871:D2319,MATCH(1,(B871='Data Tables'!B871:B2319)*(K871='Data Tables'!A871:A2319)*(_xlfn.NUMBERVALUE(E871)&lt;=_xlfn.NUMBERVALUE('Data Tables'!D871:D2319)),0),3),"Error!"))</f>
        <v/>
      </c>
      <c r="H871" s="18" t="str">
        <f>IF(OR(F871="Error!",G871="Error!"),"",IF(OR(B871="",C871="",D871="",E871=""),"",(F871+G871)/2))</f>
        <v/>
      </c>
      <c r="I871" s="14" t="str">
        <f>IF(H871="", "", IF(AND(H871&gt;=0.4, F871&gt;= 0.06,G871&gt;= 0.06), "Pass!", "Fail :("))</f>
        <v/>
      </c>
      <c r="J871" s="14" t="str">
        <f t="shared" si="26"/>
        <v/>
      </c>
      <c r="K871" s="14" t="str">
        <f t="shared" si="27"/>
        <v/>
      </c>
      <c r="L871" s="15" t="str">
        <f>IFERROR(IF(AND(H871&gt;=0.4,F871&gt;=0.06,G871&gt;=0.06),"",IF(AND(F871&lt;0.06, G871&gt;=0.06),"Does not meet minimum row standard",IF(AND(G871&lt;0.06, F871&gt;=0.06),"Does not meet minimum run standard",IF(AND(F871&lt;0.06, G871&lt;0.06), "Does not meet minimum standard", "Does not meet minimum average")))), "")</f>
        <v/>
      </c>
    </row>
    <row r="872" spans="6:12" x14ac:dyDescent="0.25">
      <c r="F872" s="18" t="str" cm="1">
        <f t="array" ref="F872">IF(OR(B872="", C872="", D872=""),"",IFERROR(INDEX('Data Tables'!F872:'Data Tables'!I1676, MATCH(1, (B872='Data Tables'!G872:G1676)*(J872='Data Tables'!F872:F1676)*(_xlfn.NUMBERVALUE(D872)&lt;=_xlfn.NUMBERVALUE('Data Tables'!I872:I1676)),0),3), "Error!"))</f>
        <v/>
      </c>
      <c r="G872" s="18" t="str" cm="1">
        <f t="array" ref="G872">IF(OR(B872="",C872="", E872=""),"",IFERROR(INDEX('Data Tables'!A872:D2320,MATCH(1,(B872='Data Tables'!B872:B2320)*(K872='Data Tables'!A872:A2320)*(_xlfn.NUMBERVALUE(E872)&lt;=_xlfn.NUMBERVALUE('Data Tables'!D872:D2320)),0),3),"Error!"))</f>
        <v/>
      </c>
      <c r="H872" s="18" t="str">
        <f>IF(OR(F872="Error!",G872="Error!"),"",IF(OR(B872="",C872="",D872="",E872=""),"",(F872+G872)/2))</f>
        <v/>
      </c>
      <c r="I872" s="14" t="str">
        <f>IF(H872="", "", IF(AND(H872&gt;=0.4, F872&gt;= 0.06,G872&gt;= 0.06), "Pass!", "Fail :("))</f>
        <v/>
      </c>
      <c r="J872" s="14" t="str">
        <f t="shared" si="26"/>
        <v/>
      </c>
      <c r="K872" s="14" t="str">
        <f t="shared" si="27"/>
        <v/>
      </c>
      <c r="L872" s="15" t="str">
        <f>IFERROR(IF(AND(H872&gt;=0.4,F872&gt;=0.06,G872&gt;=0.06),"",IF(AND(F872&lt;0.06, G872&gt;=0.06),"Does not meet minimum row standard",IF(AND(G872&lt;0.06, F872&gt;=0.06),"Does not meet minimum run standard",IF(AND(F872&lt;0.06, G872&lt;0.06), "Does not meet minimum standard", "Does not meet minimum average")))), "")</f>
        <v/>
      </c>
    </row>
    <row r="873" spans="6:12" x14ac:dyDescent="0.25">
      <c r="F873" s="18" t="str" cm="1">
        <f t="array" ref="F873">IF(OR(B873="", C873="", D873=""),"",IFERROR(INDEX('Data Tables'!F873:'Data Tables'!I1677, MATCH(1, (B873='Data Tables'!G873:G1677)*(J873='Data Tables'!F873:F1677)*(_xlfn.NUMBERVALUE(D873)&lt;=_xlfn.NUMBERVALUE('Data Tables'!I873:I1677)),0),3), "Error!"))</f>
        <v/>
      </c>
      <c r="G873" s="18" t="str" cm="1">
        <f t="array" ref="G873">IF(OR(B873="",C873="", E873=""),"",IFERROR(INDEX('Data Tables'!A873:D2321,MATCH(1,(B873='Data Tables'!B873:B2321)*(K873='Data Tables'!A873:A2321)*(_xlfn.NUMBERVALUE(E873)&lt;=_xlfn.NUMBERVALUE('Data Tables'!D873:D2321)),0),3),"Error!"))</f>
        <v/>
      </c>
      <c r="H873" s="18" t="str">
        <f>IF(OR(F873="Error!",G873="Error!"),"",IF(OR(B873="",C873="",D873="",E873=""),"",(F873+G873)/2))</f>
        <v/>
      </c>
      <c r="I873" s="14" t="str">
        <f>IF(H873="", "", IF(AND(H873&gt;=0.4, F873&gt;= 0.06,G873&gt;= 0.06), "Pass!", "Fail :("))</f>
        <v/>
      </c>
      <c r="J873" s="14" t="str">
        <f t="shared" si="26"/>
        <v/>
      </c>
      <c r="K873" s="14" t="str">
        <f t="shared" si="27"/>
        <v/>
      </c>
      <c r="L873" s="15" t="str">
        <f>IFERROR(IF(AND(H873&gt;=0.4,F873&gt;=0.06,G873&gt;=0.06),"",IF(AND(F873&lt;0.06, G873&gt;=0.06),"Does not meet minimum row standard",IF(AND(G873&lt;0.06, F873&gt;=0.06),"Does not meet minimum run standard",IF(AND(F873&lt;0.06, G873&lt;0.06), "Does not meet minimum standard", "Does not meet minimum average")))), "")</f>
        <v/>
      </c>
    </row>
    <row r="874" spans="6:12" x14ac:dyDescent="0.25">
      <c r="F874" s="18" t="str" cm="1">
        <f t="array" ref="F874">IF(OR(B874="", C874="", D874=""),"",IFERROR(INDEX('Data Tables'!F874:'Data Tables'!I1678, MATCH(1, (B874='Data Tables'!G874:G1678)*(J874='Data Tables'!F874:F1678)*(_xlfn.NUMBERVALUE(D874)&lt;=_xlfn.NUMBERVALUE('Data Tables'!I874:I1678)),0),3), "Error!"))</f>
        <v/>
      </c>
      <c r="G874" s="18" t="str" cm="1">
        <f t="array" ref="G874">IF(OR(B874="",C874="", E874=""),"",IFERROR(INDEX('Data Tables'!A874:D2322,MATCH(1,(B874='Data Tables'!B874:B2322)*(K874='Data Tables'!A874:A2322)*(_xlfn.NUMBERVALUE(E874)&lt;=_xlfn.NUMBERVALUE('Data Tables'!D874:D2322)),0),3),"Error!"))</f>
        <v/>
      </c>
      <c r="H874" s="18" t="str">
        <f>IF(OR(F874="Error!",G874="Error!"),"",IF(OR(B874="",C874="",D874="",E874=""),"",(F874+G874)/2))</f>
        <v/>
      </c>
      <c r="I874" s="14" t="str">
        <f>IF(H874="", "", IF(AND(H874&gt;=0.4, F874&gt;= 0.06,G874&gt;= 0.06), "Pass!", "Fail :("))</f>
        <v/>
      </c>
      <c r="J874" s="14" t="str">
        <f t="shared" si="26"/>
        <v/>
      </c>
      <c r="K874" s="14" t="str">
        <f t="shared" si="27"/>
        <v/>
      </c>
      <c r="L874" s="15" t="str">
        <f>IFERROR(IF(AND(H874&gt;=0.4,F874&gt;=0.06,G874&gt;=0.06),"",IF(AND(F874&lt;0.06, G874&gt;=0.06),"Does not meet minimum row standard",IF(AND(G874&lt;0.06, F874&gt;=0.06),"Does not meet minimum run standard",IF(AND(F874&lt;0.06, G874&lt;0.06), "Does not meet minimum standard", "Does not meet minimum average")))), "")</f>
        <v/>
      </c>
    </row>
    <row r="875" spans="6:12" x14ac:dyDescent="0.25">
      <c r="F875" s="18" t="str" cm="1">
        <f t="array" ref="F875">IF(OR(B875="", C875="", D875=""),"",IFERROR(INDEX('Data Tables'!F875:'Data Tables'!I1679, MATCH(1, (B875='Data Tables'!G875:G1679)*(J875='Data Tables'!F875:F1679)*(_xlfn.NUMBERVALUE(D875)&lt;=_xlfn.NUMBERVALUE('Data Tables'!I875:I1679)),0),3), "Error!"))</f>
        <v/>
      </c>
      <c r="G875" s="18" t="str" cm="1">
        <f t="array" ref="G875">IF(OR(B875="",C875="", E875=""),"",IFERROR(INDEX('Data Tables'!A875:D2323,MATCH(1,(B875='Data Tables'!B875:B2323)*(K875='Data Tables'!A875:A2323)*(_xlfn.NUMBERVALUE(E875)&lt;=_xlfn.NUMBERVALUE('Data Tables'!D875:D2323)),0),3),"Error!"))</f>
        <v/>
      </c>
      <c r="H875" s="18" t="str">
        <f>IF(OR(F875="Error!",G875="Error!"),"",IF(OR(B875="",C875="",D875="",E875=""),"",(F875+G875)/2))</f>
        <v/>
      </c>
      <c r="I875" s="14" t="str">
        <f>IF(H875="", "", IF(AND(H875&gt;=0.4, F875&gt;= 0.06,G875&gt;= 0.06), "Pass!", "Fail :("))</f>
        <v/>
      </c>
      <c r="J875" s="14" t="str">
        <f t="shared" si="26"/>
        <v/>
      </c>
      <c r="K875" s="14" t="str">
        <f t="shared" si="27"/>
        <v/>
      </c>
      <c r="L875" s="15" t="str">
        <f>IFERROR(IF(AND(H875&gt;=0.4,F875&gt;=0.06,G875&gt;=0.06),"",IF(AND(F875&lt;0.06, G875&gt;=0.06),"Does not meet minimum row standard",IF(AND(G875&lt;0.06, F875&gt;=0.06),"Does not meet minimum run standard",IF(AND(F875&lt;0.06, G875&lt;0.06), "Does not meet minimum standard", "Does not meet minimum average")))), "")</f>
        <v/>
      </c>
    </row>
    <row r="876" spans="6:12" x14ac:dyDescent="0.25">
      <c r="F876" s="18" t="str" cm="1">
        <f t="array" ref="F876">IF(OR(B876="", C876="", D876=""),"",IFERROR(INDEX('Data Tables'!F876:'Data Tables'!I1680, MATCH(1, (B876='Data Tables'!G876:G1680)*(J876='Data Tables'!F876:F1680)*(_xlfn.NUMBERVALUE(D876)&lt;=_xlfn.NUMBERVALUE('Data Tables'!I876:I1680)),0),3), "Error!"))</f>
        <v/>
      </c>
      <c r="G876" s="18" t="str" cm="1">
        <f t="array" ref="G876">IF(OR(B876="",C876="", E876=""),"",IFERROR(INDEX('Data Tables'!A876:D2324,MATCH(1,(B876='Data Tables'!B876:B2324)*(K876='Data Tables'!A876:A2324)*(_xlfn.NUMBERVALUE(E876)&lt;=_xlfn.NUMBERVALUE('Data Tables'!D876:D2324)),0),3),"Error!"))</f>
        <v/>
      </c>
      <c r="H876" s="18" t="str">
        <f>IF(OR(F876="Error!",G876="Error!"),"",IF(OR(B876="",C876="",D876="",E876=""),"",(F876+G876)/2))</f>
        <v/>
      </c>
      <c r="I876" s="14" t="str">
        <f>IF(H876="", "", IF(AND(H876&gt;=0.4, F876&gt;= 0.06,G876&gt;= 0.06), "Pass!", "Fail :("))</f>
        <v/>
      </c>
      <c r="J876" s="14" t="str">
        <f t="shared" si="26"/>
        <v/>
      </c>
      <c r="K876" s="14" t="str">
        <f t="shared" si="27"/>
        <v/>
      </c>
      <c r="L876" s="15" t="str">
        <f>IFERROR(IF(AND(H876&gt;=0.4,F876&gt;=0.06,G876&gt;=0.06),"",IF(AND(F876&lt;0.06, G876&gt;=0.06),"Does not meet minimum row standard",IF(AND(G876&lt;0.06, F876&gt;=0.06),"Does not meet minimum run standard",IF(AND(F876&lt;0.06, G876&lt;0.06), "Does not meet minimum standard", "Does not meet minimum average")))), "")</f>
        <v/>
      </c>
    </row>
    <row r="877" spans="6:12" x14ac:dyDescent="0.25">
      <c r="F877" s="18" t="str" cm="1">
        <f t="array" ref="F877">IF(OR(B877="", C877="", D877=""),"",IFERROR(INDEX('Data Tables'!F877:'Data Tables'!I1681, MATCH(1, (B877='Data Tables'!G877:G1681)*(J877='Data Tables'!F877:F1681)*(_xlfn.NUMBERVALUE(D877)&lt;=_xlfn.NUMBERVALUE('Data Tables'!I877:I1681)),0),3), "Error!"))</f>
        <v/>
      </c>
      <c r="G877" s="18" t="str" cm="1">
        <f t="array" ref="G877">IF(OR(B877="",C877="", E877=""),"",IFERROR(INDEX('Data Tables'!A877:D2325,MATCH(1,(B877='Data Tables'!B877:B2325)*(K877='Data Tables'!A877:A2325)*(_xlfn.NUMBERVALUE(E877)&lt;=_xlfn.NUMBERVALUE('Data Tables'!D877:D2325)),0),3),"Error!"))</f>
        <v/>
      </c>
      <c r="H877" s="18" t="str">
        <f>IF(OR(F877="Error!",G877="Error!"),"",IF(OR(B877="",C877="",D877="",E877=""),"",(F877+G877)/2))</f>
        <v/>
      </c>
      <c r="I877" s="14" t="str">
        <f>IF(H877="", "", IF(AND(H877&gt;=0.4, F877&gt;= 0.06,G877&gt;= 0.06), "Pass!", "Fail :("))</f>
        <v/>
      </c>
      <c r="J877" s="14" t="str">
        <f t="shared" si="26"/>
        <v/>
      </c>
      <c r="K877" s="14" t="str">
        <f t="shared" si="27"/>
        <v/>
      </c>
      <c r="L877" s="15" t="str">
        <f>IFERROR(IF(AND(H877&gt;=0.4,F877&gt;=0.06,G877&gt;=0.06),"",IF(AND(F877&lt;0.06, G877&gt;=0.06),"Does not meet minimum row standard",IF(AND(G877&lt;0.06, F877&gt;=0.06),"Does not meet minimum run standard",IF(AND(F877&lt;0.06, G877&lt;0.06), "Does not meet minimum standard", "Does not meet minimum average")))), "")</f>
        <v/>
      </c>
    </row>
    <row r="878" spans="6:12" x14ac:dyDescent="0.25">
      <c r="F878" s="18" t="str" cm="1">
        <f t="array" ref="F878">IF(OR(B878="", C878="", D878=""),"",IFERROR(INDEX('Data Tables'!F878:'Data Tables'!I1682, MATCH(1, (B878='Data Tables'!G878:G1682)*(J878='Data Tables'!F878:F1682)*(_xlfn.NUMBERVALUE(D878)&lt;=_xlfn.NUMBERVALUE('Data Tables'!I878:I1682)),0),3), "Error!"))</f>
        <v/>
      </c>
      <c r="G878" s="18" t="str" cm="1">
        <f t="array" ref="G878">IF(OR(B878="",C878="", E878=""),"",IFERROR(INDEX('Data Tables'!A878:D2326,MATCH(1,(B878='Data Tables'!B878:B2326)*(K878='Data Tables'!A878:A2326)*(_xlfn.NUMBERVALUE(E878)&lt;=_xlfn.NUMBERVALUE('Data Tables'!D878:D2326)),0),3),"Error!"))</f>
        <v/>
      </c>
      <c r="H878" s="18" t="str">
        <f>IF(OR(F878="Error!",G878="Error!"),"",IF(OR(B878="",C878="",D878="",E878=""),"",(F878+G878)/2))</f>
        <v/>
      </c>
      <c r="I878" s="14" t="str">
        <f>IF(H878="", "", IF(AND(H878&gt;=0.4, F878&gt;= 0.06,G878&gt;= 0.06), "Pass!", "Fail :("))</f>
        <v/>
      </c>
      <c r="J878" s="14" t="str">
        <f t="shared" si="26"/>
        <v/>
      </c>
      <c r="K878" s="14" t="str">
        <f t="shared" si="27"/>
        <v/>
      </c>
      <c r="L878" s="15" t="str">
        <f>IFERROR(IF(AND(H878&gt;=0.4,F878&gt;=0.06,G878&gt;=0.06),"",IF(AND(F878&lt;0.06, G878&gt;=0.06),"Does not meet minimum row standard",IF(AND(G878&lt;0.06, F878&gt;=0.06),"Does not meet minimum run standard",IF(AND(F878&lt;0.06, G878&lt;0.06), "Does not meet minimum standard", "Does not meet minimum average")))), "")</f>
        <v/>
      </c>
    </row>
    <row r="879" spans="6:12" x14ac:dyDescent="0.25">
      <c r="F879" s="18" t="str" cm="1">
        <f t="array" ref="F879">IF(OR(B879="", C879="", D879=""),"",IFERROR(INDEX('Data Tables'!F879:'Data Tables'!I1683, MATCH(1, (B879='Data Tables'!G879:G1683)*(J879='Data Tables'!F879:F1683)*(_xlfn.NUMBERVALUE(D879)&lt;=_xlfn.NUMBERVALUE('Data Tables'!I879:I1683)),0),3), "Error!"))</f>
        <v/>
      </c>
      <c r="G879" s="18" t="str" cm="1">
        <f t="array" ref="G879">IF(OR(B879="",C879="", E879=""),"",IFERROR(INDEX('Data Tables'!A879:D2327,MATCH(1,(B879='Data Tables'!B879:B2327)*(K879='Data Tables'!A879:A2327)*(_xlfn.NUMBERVALUE(E879)&lt;=_xlfn.NUMBERVALUE('Data Tables'!D879:D2327)),0),3),"Error!"))</f>
        <v/>
      </c>
      <c r="H879" s="18" t="str">
        <f>IF(OR(F879="Error!",G879="Error!"),"",IF(OR(B879="",C879="",D879="",E879=""),"",(F879+G879)/2))</f>
        <v/>
      </c>
      <c r="I879" s="14" t="str">
        <f>IF(H879="", "", IF(AND(H879&gt;=0.4, F879&gt;= 0.06,G879&gt;= 0.06), "Pass!", "Fail :("))</f>
        <v/>
      </c>
      <c r="J879" s="14" t="str">
        <f t="shared" si="26"/>
        <v/>
      </c>
      <c r="K879" s="14" t="str">
        <f t="shared" si="27"/>
        <v/>
      </c>
      <c r="L879" s="15" t="str">
        <f>IFERROR(IF(AND(H879&gt;=0.4,F879&gt;=0.06,G879&gt;=0.06),"",IF(AND(F879&lt;0.06, G879&gt;=0.06),"Does not meet minimum row standard",IF(AND(G879&lt;0.06, F879&gt;=0.06),"Does not meet minimum run standard",IF(AND(F879&lt;0.06, G879&lt;0.06), "Does not meet minimum standard", "Does not meet minimum average")))), "")</f>
        <v/>
      </c>
    </row>
    <row r="880" spans="6:12" x14ac:dyDescent="0.25">
      <c r="F880" s="18" t="str" cm="1">
        <f t="array" ref="F880">IF(OR(B880="", C880="", D880=""),"",IFERROR(INDEX('Data Tables'!F880:'Data Tables'!I1684, MATCH(1, (B880='Data Tables'!G880:G1684)*(J880='Data Tables'!F880:F1684)*(_xlfn.NUMBERVALUE(D880)&lt;=_xlfn.NUMBERVALUE('Data Tables'!I880:I1684)),0),3), "Error!"))</f>
        <v/>
      </c>
      <c r="G880" s="18" t="str" cm="1">
        <f t="array" ref="G880">IF(OR(B880="",C880="", E880=""),"",IFERROR(INDEX('Data Tables'!A880:D2328,MATCH(1,(B880='Data Tables'!B880:B2328)*(K880='Data Tables'!A880:A2328)*(_xlfn.NUMBERVALUE(E880)&lt;=_xlfn.NUMBERVALUE('Data Tables'!D880:D2328)),0),3),"Error!"))</f>
        <v/>
      </c>
      <c r="H880" s="18" t="str">
        <f>IF(OR(F880="Error!",G880="Error!"),"",IF(OR(B880="",C880="",D880="",E880=""),"",(F880+G880)/2))</f>
        <v/>
      </c>
      <c r="I880" s="14" t="str">
        <f>IF(H880="", "", IF(AND(H880&gt;=0.4, F880&gt;= 0.06,G880&gt;= 0.06), "Pass!", "Fail :("))</f>
        <v/>
      </c>
      <c r="J880" s="14" t="str">
        <f t="shared" si="26"/>
        <v/>
      </c>
      <c r="K880" s="14" t="str">
        <f t="shared" si="27"/>
        <v/>
      </c>
      <c r="L880" s="15" t="str">
        <f>IFERROR(IF(AND(H880&gt;=0.4,F880&gt;=0.06,G880&gt;=0.06),"",IF(AND(F880&lt;0.06, G880&gt;=0.06),"Does not meet minimum row standard",IF(AND(G880&lt;0.06, F880&gt;=0.06),"Does not meet minimum run standard",IF(AND(F880&lt;0.06, G880&lt;0.06), "Does not meet minimum standard", "Does not meet minimum average")))), "")</f>
        <v/>
      </c>
    </row>
    <row r="881" spans="6:12" x14ac:dyDescent="0.25">
      <c r="F881" s="18" t="str" cm="1">
        <f t="array" ref="F881">IF(OR(B881="", C881="", D881=""),"",IFERROR(INDEX('Data Tables'!F881:'Data Tables'!I1685, MATCH(1, (B881='Data Tables'!G881:G1685)*(J881='Data Tables'!F881:F1685)*(_xlfn.NUMBERVALUE(D881)&lt;=_xlfn.NUMBERVALUE('Data Tables'!I881:I1685)),0),3), "Error!"))</f>
        <v/>
      </c>
      <c r="G881" s="18" t="str" cm="1">
        <f t="array" ref="G881">IF(OR(B881="",C881="", E881=""),"",IFERROR(INDEX('Data Tables'!A881:D2329,MATCH(1,(B881='Data Tables'!B881:B2329)*(K881='Data Tables'!A881:A2329)*(_xlfn.NUMBERVALUE(E881)&lt;=_xlfn.NUMBERVALUE('Data Tables'!D881:D2329)),0),3),"Error!"))</f>
        <v/>
      </c>
      <c r="H881" s="18" t="str">
        <f>IF(OR(F881="Error!",G881="Error!"),"",IF(OR(B881="",C881="",D881="",E881=""),"",(F881+G881)/2))</f>
        <v/>
      </c>
      <c r="I881" s="14" t="str">
        <f>IF(H881="", "", IF(AND(H881&gt;=0.4, F881&gt;= 0.06,G881&gt;= 0.06), "Pass!", "Fail :("))</f>
        <v/>
      </c>
      <c r="J881" s="14" t="str">
        <f t="shared" si="26"/>
        <v/>
      </c>
      <c r="K881" s="14" t="str">
        <f t="shared" si="27"/>
        <v/>
      </c>
      <c r="L881" s="15" t="str">
        <f>IFERROR(IF(AND(H881&gt;=0.4,F881&gt;=0.06,G881&gt;=0.06),"",IF(AND(F881&lt;0.06, G881&gt;=0.06),"Does not meet minimum row standard",IF(AND(G881&lt;0.06, F881&gt;=0.06),"Does not meet minimum run standard",IF(AND(F881&lt;0.06, G881&lt;0.06), "Does not meet minimum standard", "Does not meet minimum average")))), "")</f>
        <v/>
      </c>
    </row>
    <row r="882" spans="6:12" x14ac:dyDescent="0.25">
      <c r="F882" s="18" t="str" cm="1">
        <f t="array" ref="F882">IF(OR(B882="", C882="", D882=""),"",IFERROR(INDEX('Data Tables'!F882:'Data Tables'!I1686, MATCH(1, (B882='Data Tables'!G882:G1686)*(J882='Data Tables'!F882:F1686)*(_xlfn.NUMBERVALUE(D882)&lt;=_xlfn.NUMBERVALUE('Data Tables'!I882:I1686)),0),3), "Error!"))</f>
        <v/>
      </c>
      <c r="G882" s="18" t="str" cm="1">
        <f t="array" ref="G882">IF(OR(B882="",C882="", E882=""),"",IFERROR(INDEX('Data Tables'!A882:D2330,MATCH(1,(B882='Data Tables'!B882:B2330)*(K882='Data Tables'!A882:A2330)*(_xlfn.NUMBERVALUE(E882)&lt;=_xlfn.NUMBERVALUE('Data Tables'!D882:D2330)),0),3),"Error!"))</f>
        <v/>
      </c>
      <c r="H882" s="18" t="str">
        <f>IF(OR(F882="Error!",G882="Error!"),"",IF(OR(B882="",C882="",D882="",E882=""),"",(F882+G882)/2))</f>
        <v/>
      </c>
      <c r="I882" s="14" t="str">
        <f>IF(H882="", "", IF(AND(H882&gt;=0.4, F882&gt;= 0.06,G882&gt;= 0.06), "Pass!", "Fail :("))</f>
        <v/>
      </c>
      <c r="J882" s="14" t="str">
        <f t="shared" si="26"/>
        <v/>
      </c>
      <c r="K882" s="14" t="str">
        <f t="shared" si="27"/>
        <v/>
      </c>
      <c r="L882" s="15" t="str">
        <f>IFERROR(IF(AND(H882&gt;=0.4,F882&gt;=0.06,G882&gt;=0.06),"",IF(AND(F882&lt;0.06, G882&gt;=0.06),"Does not meet minimum row standard",IF(AND(G882&lt;0.06, F882&gt;=0.06),"Does not meet minimum run standard",IF(AND(F882&lt;0.06, G882&lt;0.06), "Does not meet minimum standard", "Does not meet minimum average")))), "")</f>
        <v/>
      </c>
    </row>
    <row r="883" spans="6:12" x14ac:dyDescent="0.25">
      <c r="F883" s="18" t="str" cm="1">
        <f t="array" ref="F883">IF(OR(B883="", C883="", D883=""),"",IFERROR(INDEX('Data Tables'!F883:'Data Tables'!I1687, MATCH(1, (B883='Data Tables'!G883:G1687)*(J883='Data Tables'!F883:F1687)*(_xlfn.NUMBERVALUE(D883)&lt;=_xlfn.NUMBERVALUE('Data Tables'!I883:I1687)),0),3), "Error!"))</f>
        <v/>
      </c>
      <c r="G883" s="18" t="str" cm="1">
        <f t="array" ref="G883">IF(OR(B883="",C883="", E883=""),"",IFERROR(INDEX('Data Tables'!A883:D2331,MATCH(1,(B883='Data Tables'!B883:B2331)*(K883='Data Tables'!A883:A2331)*(_xlfn.NUMBERVALUE(E883)&lt;=_xlfn.NUMBERVALUE('Data Tables'!D883:D2331)),0),3),"Error!"))</f>
        <v/>
      </c>
      <c r="H883" s="18" t="str">
        <f>IF(OR(F883="Error!",G883="Error!"),"",IF(OR(B883="",C883="",D883="",E883=""),"",(F883+G883)/2))</f>
        <v/>
      </c>
      <c r="I883" s="14" t="str">
        <f>IF(H883="", "", IF(AND(H883&gt;=0.4, F883&gt;= 0.06,G883&gt;= 0.06), "Pass!", "Fail :("))</f>
        <v/>
      </c>
      <c r="J883" s="14" t="str">
        <f t="shared" si="26"/>
        <v/>
      </c>
      <c r="K883" s="14" t="str">
        <f t="shared" si="27"/>
        <v/>
      </c>
      <c r="L883" s="15" t="str">
        <f>IFERROR(IF(AND(H883&gt;=0.4,F883&gt;=0.06,G883&gt;=0.06),"",IF(AND(F883&lt;0.06, G883&gt;=0.06),"Does not meet minimum row standard",IF(AND(G883&lt;0.06, F883&gt;=0.06),"Does not meet minimum run standard",IF(AND(F883&lt;0.06, G883&lt;0.06), "Does not meet minimum standard", "Does not meet minimum average")))), "")</f>
        <v/>
      </c>
    </row>
    <row r="884" spans="6:12" x14ac:dyDescent="0.25">
      <c r="F884" s="18" t="str" cm="1">
        <f t="array" ref="F884">IF(OR(B884="", C884="", D884=""),"",IFERROR(INDEX('Data Tables'!F884:'Data Tables'!I1688, MATCH(1, (B884='Data Tables'!G884:G1688)*(J884='Data Tables'!F884:F1688)*(_xlfn.NUMBERVALUE(D884)&lt;=_xlfn.NUMBERVALUE('Data Tables'!I884:I1688)),0),3), "Error!"))</f>
        <v/>
      </c>
      <c r="G884" s="18" t="str" cm="1">
        <f t="array" ref="G884">IF(OR(B884="",C884="", E884=""),"",IFERROR(INDEX('Data Tables'!A884:D2332,MATCH(1,(B884='Data Tables'!B884:B2332)*(K884='Data Tables'!A884:A2332)*(_xlfn.NUMBERVALUE(E884)&lt;=_xlfn.NUMBERVALUE('Data Tables'!D884:D2332)),0),3),"Error!"))</f>
        <v/>
      </c>
      <c r="H884" s="18" t="str">
        <f>IF(OR(F884="Error!",G884="Error!"),"",IF(OR(B884="",C884="",D884="",E884=""),"",(F884+G884)/2))</f>
        <v/>
      </c>
      <c r="I884" s="14" t="str">
        <f>IF(H884="", "", IF(AND(H884&gt;=0.4, F884&gt;= 0.06,G884&gt;= 0.06), "Pass!", "Fail :("))</f>
        <v/>
      </c>
      <c r="J884" s="14" t="str">
        <f t="shared" si="26"/>
        <v/>
      </c>
      <c r="K884" s="14" t="str">
        <f t="shared" si="27"/>
        <v/>
      </c>
      <c r="L884" s="15" t="str">
        <f>IFERROR(IF(AND(H884&gt;=0.4,F884&gt;=0.06,G884&gt;=0.06),"",IF(AND(F884&lt;0.06, G884&gt;=0.06),"Does not meet minimum row standard",IF(AND(G884&lt;0.06, F884&gt;=0.06),"Does not meet minimum run standard",IF(AND(F884&lt;0.06, G884&lt;0.06), "Does not meet minimum standard", "Does not meet minimum average")))), "")</f>
        <v/>
      </c>
    </row>
    <row r="885" spans="6:12" x14ac:dyDescent="0.25">
      <c r="F885" s="18" t="str" cm="1">
        <f t="array" ref="F885">IF(OR(B885="", C885="", D885=""),"",IFERROR(INDEX('Data Tables'!F885:'Data Tables'!I1689, MATCH(1, (B885='Data Tables'!G885:G1689)*(J885='Data Tables'!F885:F1689)*(_xlfn.NUMBERVALUE(D885)&lt;=_xlfn.NUMBERVALUE('Data Tables'!I885:I1689)),0),3), "Error!"))</f>
        <v/>
      </c>
      <c r="G885" s="18" t="str" cm="1">
        <f t="array" ref="G885">IF(OR(B885="",C885="", E885=""),"",IFERROR(INDEX('Data Tables'!A885:D2333,MATCH(1,(B885='Data Tables'!B885:B2333)*(K885='Data Tables'!A885:A2333)*(_xlfn.NUMBERVALUE(E885)&lt;=_xlfn.NUMBERVALUE('Data Tables'!D885:D2333)),0),3),"Error!"))</f>
        <v/>
      </c>
      <c r="H885" s="18" t="str">
        <f>IF(OR(F885="Error!",G885="Error!"),"",IF(OR(B885="",C885="",D885="",E885=""),"",(F885+G885)/2))</f>
        <v/>
      </c>
      <c r="I885" s="14" t="str">
        <f>IF(H885="", "", IF(AND(H885&gt;=0.4, F885&gt;= 0.06,G885&gt;= 0.06), "Pass!", "Fail :("))</f>
        <v/>
      </c>
      <c r="J885" s="14" t="str">
        <f t="shared" si="26"/>
        <v/>
      </c>
      <c r="K885" s="14" t="str">
        <f t="shared" si="27"/>
        <v/>
      </c>
      <c r="L885" s="15" t="str">
        <f>IFERROR(IF(AND(H885&gt;=0.4,F885&gt;=0.06,G885&gt;=0.06),"",IF(AND(F885&lt;0.06, G885&gt;=0.06),"Does not meet minimum row standard",IF(AND(G885&lt;0.06, F885&gt;=0.06),"Does not meet minimum run standard",IF(AND(F885&lt;0.06, G885&lt;0.06), "Does not meet minimum standard", "Does not meet minimum average")))), "")</f>
        <v/>
      </c>
    </row>
    <row r="886" spans="6:12" x14ac:dyDescent="0.25">
      <c r="F886" s="18" t="str" cm="1">
        <f t="array" ref="F886">IF(OR(B886="", C886="", D886=""),"",IFERROR(INDEX('Data Tables'!F886:'Data Tables'!I1690, MATCH(1, (B886='Data Tables'!G886:G1690)*(J886='Data Tables'!F886:F1690)*(_xlfn.NUMBERVALUE(D886)&lt;=_xlfn.NUMBERVALUE('Data Tables'!I886:I1690)),0),3), "Error!"))</f>
        <v/>
      </c>
      <c r="G886" s="18" t="str" cm="1">
        <f t="array" ref="G886">IF(OR(B886="",C886="", E886=""),"",IFERROR(INDEX('Data Tables'!A886:D2334,MATCH(1,(B886='Data Tables'!B886:B2334)*(K886='Data Tables'!A886:A2334)*(_xlfn.NUMBERVALUE(E886)&lt;=_xlfn.NUMBERVALUE('Data Tables'!D886:D2334)),0),3),"Error!"))</f>
        <v/>
      </c>
      <c r="H886" s="18" t="str">
        <f>IF(OR(F886="Error!",G886="Error!"),"",IF(OR(B886="",C886="",D886="",E886=""),"",(F886+G886)/2))</f>
        <v/>
      </c>
      <c r="I886" s="14" t="str">
        <f>IF(H886="", "", IF(AND(H886&gt;=0.4, F886&gt;= 0.06,G886&gt;= 0.06), "Pass!", "Fail :("))</f>
        <v/>
      </c>
      <c r="J886" s="14" t="str">
        <f t="shared" si="26"/>
        <v/>
      </c>
      <c r="K886" s="14" t="str">
        <f t="shared" si="27"/>
        <v/>
      </c>
      <c r="L886" s="15" t="str">
        <f>IFERROR(IF(AND(H886&gt;=0.4,F886&gt;=0.06,G886&gt;=0.06),"",IF(AND(F886&lt;0.06, G886&gt;=0.06),"Does not meet minimum row standard",IF(AND(G886&lt;0.06, F886&gt;=0.06),"Does not meet minimum run standard",IF(AND(F886&lt;0.06, G886&lt;0.06), "Does not meet minimum standard", "Does not meet minimum average")))), "")</f>
        <v/>
      </c>
    </row>
    <row r="887" spans="6:12" x14ac:dyDescent="0.25">
      <c r="F887" s="18" t="str" cm="1">
        <f t="array" ref="F887">IF(OR(B887="", C887="", D887=""),"",IFERROR(INDEX('Data Tables'!F887:'Data Tables'!I1691, MATCH(1, (B887='Data Tables'!G887:G1691)*(J887='Data Tables'!F887:F1691)*(_xlfn.NUMBERVALUE(D887)&lt;=_xlfn.NUMBERVALUE('Data Tables'!I887:I1691)),0),3), "Error!"))</f>
        <v/>
      </c>
      <c r="G887" s="18" t="str" cm="1">
        <f t="array" ref="G887">IF(OR(B887="",C887="", E887=""),"",IFERROR(INDEX('Data Tables'!A887:D2335,MATCH(1,(B887='Data Tables'!B887:B2335)*(K887='Data Tables'!A887:A2335)*(_xlfn.NUMBERVALUE(E887)&lt;=_xlfn.NUMBERVALUE('Data Tables'!D887:D2335)),0),3),"Error!"))</f>
        <v/>
      </c>
      <c r="H887" s="18" t="str">
        <f>IF(OR(F887="Error!",G887="Error!"),"",IF(OR(B887="",C887="",D887="",E887=""),"",(F887+G887)/2))</f>
        <v/>
      </c>
      <c r="I887" s="14" t="str">
        <f>IF(H887="", "", IF(AND(H887&gt;=0.4, F887&gt;= 0.06,G887&gt;= 0.06), "Pass!", "Fail :("))</f>
        <v/>
      </c>
      <c r="J887" s="14" t="str">
        <f t="shared" si="26"/>
        <v/>
      </c>
      <c r="K887" s="14" t="str">
        <f t="shared" si="27"/>
        <v/>
      </c>
      <c r="L887" s="15" t="str">
        <f>IFERROR(IF(AND(H887&gt;=0.4,F887&gt;=0.06,G887&gt;=0.06),"",IF(AND(F887&lt;0.06, G887&gt;=0.06),"Does not meet minimum row standard",IF(AND(G887&lt;0.06, F887&gt;=0.06),"Does not meet minimum run standard",IF(AND(F887&lt;0.06, G887&lt;0.06), "Does not meet minimum standard", "Does not meet minimum average")))), "")</f>
        <v/>
      </c>
    </row>
    <row r="888" spans="6:12" x14ac:dyDescent="0.25">
      <c r="F888" s="18" t="str" cm="1">
        <f t="array" ref="F888">IF(OR(B888="", C888="", D888=""),"",IFERROR(INDEX('Data Tables'!F888:'Data Tables'!I1692, MATCH(1, (B888='Data Tables'!G888:G1692)*(J888='Data Tables'!F888:F1692)*(_xlfn.NUMBERVALUE(D888)&lt;=_xlfn.NUMBERVALUE('Data Tables'!I888:I1692)),0),3), "Error!"))</f>
        <v/>
      </c>
      <c r="G888" s="18" t="str" cm="1">
        <f t="array" ref="G888">IF(OR(B888="",C888="", E888=""),"",IFERROR(INDEX('Data Tables'!A888:D2336,MATCH(1,(B888='Data Tables'!B888:B2336)*(K888='Data Tables'!A888:A2336)*(_xlfn.NUMBERVALUE(E888)&lt;=_xlfn.NUMBERVALUE('Data Tables'!D888:D2336)),0),3),"Error!"))</f>
        <v/>
      </c>
      <c r="H888" s="18" t="str">
        <f>IF(OR(F888="Error!",G888="Error!"),"",IF(OR(B888="",C888="",D888="",E888=""),"",(F888+G888)/2))</f>
        <v/>
      </c>
      <c r="I888" s="14" t="str">
        <f>IF(H888="", "", IF(AND(H888&gt;=0.4, F888&gt;= 0.06,G888&gt;= 0.06), "Pass!", "Fail :("))</f>
        <v/>
      </c>
      <c r="J888" s="14" t="str">
        <f t="shared" si="26"/>
        <v/>
      </c>
      <c r="K888" s="14" t="str">
        <f t="shared" si="27"/>
        <v/>
      </c>
      <c r="L888" s="15" t="str">
        <f>IFERROR(IF(AND(H888&gt;=0.4,F888&gt;=0.06,G888&gt;=0.06),"",IF(AND(F888&lt;0.06, G888&gt;=0.06),"Does not meet minimum row standard",IF(AND(G888&lt;0.06, F888&gt;=0.06),"Does not meet minimum run standard",IF(AND(F888&lt;0.06, G888&lt;0.06), "Does not meet minimum standard", "Does not meet minimum average")))), "")</f>
        <v/>
      </c>
    </row>
    <row r="889" spans="6:12" x14ac:dyDescent="0.25">
      <c r="F889" s="18" t="str" cm="1">
        <f t="array" ref="F889">IF(OR(B889="", C889="", D889=""),"",IFERROR(INDEX('Data Tables'!F889:'Data Tables'!I1693, MATCH(1, (B889='Data Tables'!G889:G1693)*(J889='Data Tables'!F889:F1693)*(_xlfn.NUMBERVALUE(D889)&lt;=_xlfn.NUMBERVALUE('Data Tables'!I889:I1693)),0),3), "Error!"))</f>
        <v/>
      </c>
      <c r="G889" s="18" t="str" cm="1">
        <f t="array" ref="G889">IF(OR(B889="",C889="", E889=""),"",IFERROR(INDEX('Data Tables'!A889:D2337,MATCH(1,(B889='Data Tables'!B889:B2337)*(K889='Data Tables'!A889:A2337)*(_xlfn.NUMBERVALUE(E889)&lt;=_xlfn.NUMBERVALUE('Data Tables'!D889:D2337)),0),3),"Error!"))</f>
        <v/>
      </c>
      <c r="H889" s="18" t="str">
        <f>IF(OR(F889="Error!",G889="Error!"),"",IF(OR(B889="",C889="",D889="",E889=""),"",(F889+G889)/2))</f>
        <v/>
      </c>
      <c r="I889" s="14" t="str">
        <f>IF(H889="", "", IF(AND(H889&gt;=0.4, F889&gt;= 0.06,G889&gt;= 0.06), "Pass!", "Fail :("))</f>
        <v/>
      </c>
      <c r="J889" s="14" t="str">
        <f t="shared" si="26"/>
        <v/>
      </c>
      <c r="K889" s="14" t="str">
        <f t="shared" si="27"/>
        <v/>
      </c>
      <c r="L889" s="15" t="str">
        <f>IFERROR(IF(AND(H889&gt;=0.4,F889&gt;=0.06,G889&gt;=0.06),"",IF(AND(F889&lt;0.06, G889&gt;=0.06),"Does not meet minimum row standard",IF(AND(G889&lt;0.06, F889&gt;=0.06),"Does not meet minimum run standard",IF(AND(F889&lt;0.06, G889&lt;0.06), "Does not meet minimum standard", "Does not meet minimum average")))), "")</f>
        <v/>
      </c>
    </row>
    <row r="890" spans="6:12" x14ac:dyDescent="0.25">
      <c r="F890" s="18" t="str" cm="1">
        <f t="array" ref="F890">IF(OR(B890="", C890="", D890=""),"",IFERROR(INDEX('Data Tables'!F890:'Data Tables'!I1694, MATCH(1, (B890='Data Tables'!G890:G1694)*(J890='Data Tables'!F890:F1694)*(_xlfn.NUMBERVALUE(D890)&lt;=_xlfn.NUMBERVALUE('Data Tables'!I890:I1694)),0),3), "Error!"))</f>
        <v/>
      </c>
      <c r="G890" s="18" t="str" cm="1">
        <f t="array" ref="G890">IF(OR(B890="",C890="", E890=""),"",IFERROR(INDEX('Data Tables'!A890:D2338,MATCH(1,(B890='Data Tables'!B890:B2338)*(K890='Data Tables'!A890:A2338)*(_xlfn.NUMBERVALUE(E890)&lt;=_xlfn.NUMBERVALUE('Data Tables'!D890:D2338)),0),3),"Error!"))</f>
        <v/>
      </c>
      <c r="H890" s="18" t="str">
        <f>IF(OR(F890="Error!",G890="Error!"),"",IF(OR(B890="",C890="",D890="",E890=""),"",(F890+G890)/2))</f>
        <v/>
      </c>
      <c r="I890" s="14" t="str">
        <f>IF(H890="", "", IF(AND(H890&gt;=0.4, F890&gt;= 0.06,G890&gt;= 0.06), "Pass!", "Fail :("))</f>
        <v/>
      </c>
      <c r="J890" s="14" t="str">
        <f t="shared" si="26"/>
        <v/>
      </c>
      <c r="K890" s="14" t="str">
        <f t="shared" si="27"/>
        <v/>
      </c>
      <c r="L890" s="15" t="str">
        <f>IFERROR(IF(AND(H890&gt;=0.4,F890&gt;=0.06,G890&gt;=0.06),"",IF(AND(F890&lt;0.06, G890&gt;=0.06),"Does not meet minimum row standard",IF(AND(G890&lt;0.06, F890&gt;=0.06),"Does not meet minimum run standard",IF(AND(F890&lt;0.06, G890&lt;0.06), "Does not meet minimum standard", "Does not meet minimum average")))), "")</f>
        <v/>
      </c>
    </row>
    <row r="891" spans="6:12" x14ac:dyDescent="0.25">
      <c r="F891" s="18" t="str" cm="1">
        <f t="array" ref="F891">IF(OR(B891="", C891="", D891=""),"",IFERROR(INDEX('Data Tables'!F891:'Data Tables'!I1695, MATCH(1, (B891='Data Tables'!G891:G1695)*(J891='Data Tables'!F891:F1695)*(_xlfn.NUMBERVALUE(D891)&lt;=_xlfn.NUMBERVALUE('Data Tables'!I891:I1695)),0),3), "Error!"))</f>
        <v/>
      </c>
      <c r="G891" s="18" t="str" cm="1">
        <f t="array" ref="G891">IF(OR(B891="",C891="", E891=""),"",IFERROR(INDEX('Data Tables'!A891:D2339,MATCH(1,(B891='Data Tables'!B891:B2339)*(K891='Data Tables'!A891:A2339)*(_xlfn.NUMBERVALUE(E891)&lt;=_xlfn.NUMBERVALUE('Data Tables'!D891:D2339)),0),3),"Error!"))</f>
        <v/>
      </c>
      <c r="H891" s="18" t="str">
        <f>IF(OR(F891="Error!",G891="Error!"),"",IF(OR(B891="",C891="",D891="",E891=""),"",(F891+G891)/2))</f>
        <v/>
      </c>
      <c r="I891" s="14" t="str">
        <f>IF(H891="", "", IF(AND(H891&gt;=0.4, F891&gt;= 0.06,G891&gt;= 0.06), "Pass!", "Fail :("))</f>
        <v/>
      </c>
      <c r="J891" s="14" t="str">
        <f t="shared" si="26"/>
        <v/>
      </c>
      <c r="K891" s="14" t="str">
        <f t="shared" si="27"/>
        <v/>
      </c>
      <c r="L891" s="15" t="str">
        <f>IFERROR(IF(AND(H891&gt;=0.4,F891&gt;=0.06,G891&gt;=0.06),"",IF(AND(F891&lt;0.06, G891&gt;=0.06),"Does not meet minimum row standard",IF(AND(G891&lt;0.06, F891&gt;=0.06),"Does not meet minimum run standard",IF(AND(F891&lt;0.06, G891&lt;0.06), "Does not meet minimum standard", "Does not meet minimum average")))), "")</f>
        <v/>
      </c>
    </row>
    <row r="892" spans="6:12" x14ac:dyDescent="0.25">
      <c r="F892" s="18" t="str" cm="1">
        <f t="array" ref="F892">IF(OR(B892="", C892="", D892=""),"",IFERROR(INDEX('Data Tables'!F892:'Data Tables'!I1696, MATCH(1, (B892='Data Tables'!G892:G1696)*(J892='Data Tables'!F892:F1696)*(_xlfn.NUMBERVALUE(D892)&lt;=_xlfn.NUMBERVALUE('Data Tables'!I892:I1696)),0),3), "Error!"))</f>
        <v/>
      </c>
      <c r="G892" s="18" t="str" cm="1">
        <f t="array" ref="G892">IF(OR(B892="",C892="", E892=""),"",IFERROR(INDEX('Data Tables'!A892:D2340,MATCH(1,(B892='Data Tables'!B892:B2340)*(K892='Data Tables'!A892:A2340)*(_xlfn.NUMBERVALUE(E892)&lt;=_xlfn.NUMBERVALUE('Data Tables'!D892:D2340)),0),3),"Error!"))</f>
        <v/>
      </c>
      <c r="H892" s="18" t="str">
        <f>IF(OR(F892="Error!",G892="Error!"),"",IF(OR(B892="",C892="",D892="",E892=""),"",(F892+G892)/2))</f>
        <v/>
      </c>
      <c r="I892" s="14" t="str">
        <f>IF(H892="", "", IF(AND(H892&gt;=0.4, F892&gt;= 0.06,G892&gt;= 0.06), "Pass!", "Fail :("))</f>
        <v/>
      </c>
      <c r="J892" s="14" t="str">
        <f t="shared" si="26"/>
        <v/>
      </c>
      <c r="K892" s="14" t="str">
        <f t="shared" si="27"/>
        <v/>
      </c>
      <c r="L892" s="15" t="str">
        <f>IFERROR(IF(AND(H892&gt;=0.4,F892&gt;=0.06,G892&gt;=0.06),"",IF(AND(F892&lt;0.06, G892&gt;=0.06),"Does not meet minimum row standard",IF(AND(G892&lt;0.06, F892&gt;=0.06),"Does not meet minimum run standard",IF(AND(F892&lt;0.06, G892&lt;0.06), "Does not meet minimum standard", "Does not meet minimum average")))), "")</f>
        <v/>
      </c>
    </row>
    <row r="893" spans="6:12" x14ac:dyDescent="0.25">
      <c r="F893" s="18" t="str" cm="1">
        <f t="array" ref="F893">IF(OR(B893="", C893="", D893=""),"",IFERROR(INDEX('Data Tables'!F893:'Data Tables'!I1697, MATCH(1, (B893='Data Tables'!G893:G1697)*(J893='Data Tables'!F893:F1697)*(_xlfn.NUMBERVALUE(D893)&lt;=_xlfn.NUMBERVALUE('Data Tables'!I893:I1697)),0),3), "Error!"))</f>
        <v/>
      </c>
      <c r="G893" s="18" t="str" cm="1">
        <f t="array" ref="G893">IF(OR(B893="",C893="", E893=""),"",IFERROR(INDEX('Data Tables'!A893:D2341,MATCH(1,(B893='Data Tables'!B893:B2341)*(K893='Data Tables'!A893:A2341)*(_xlfn.NUMBERVALUE(E893)&lt;=_xlfn.NUMBERVALUE('Data Tables'!D893:D2341)),0),3),"Error!"))</f>
        <v/>
      </c>
      <c r="H893" s="18" t="str">
        <f>IF(OR(F893="Error!",G893="Error!"),"",IF(OR(B893="",C893="",D893="",E893=""),"",(F893+G893)/2))</f>
        <v/>
      </c>
      <c r="I893" s="14" t="str">
        <f>IF(H893="", "", IF(AND(H893&gt;=0.4, F893&gt;= 0.06,G893&gt;= 0.06), "Pass!", "Fail :("))</f>
        <v/>
      </c>
      <c r="J893" s="14" t="str">
        <f t="shared" si="26"/>
        <v/>
      </c>
      <c r="K893" s="14" t="str">
        <f t="shared" si="27"/>
        <v/>
      </c>
      <c r="L893" s="15" t="str">
        <f>IFERROR(IF(AND(H893&gt;=0.4,F893&gt;=0.06,G893&gt;=0.06),"",IF(AND(F893&lt;0.06, G893&gt;=0.06),"Does not meet minimum row standard",IF(AND(G893&lt;0.06, F893&gt;=0.06),"Does not meet minimum run standard",IF(AND(F893&lt;0.06, G893&lt;0.06), "Does not meet minimum standard", "Does not meet minimum average")))), "")</f>
        <v/>
      </c>
    </row>
    <row r="894" spans="6:12" x14ac:dyDescent="0.25">
      <c r="F894" s="18" t="str" cm="1">
        <f t="array" ref="F894">IF(OR(B894="", C894="", D894=""),"",IFERROR(INDEX('Data Tables'!F894:'Data Tables'!I1698, MATCH(1, (B894='Data Tables'!G894:G1698)*(J894='Data Tables'!F894:F1698)*(_xlfn.NUMBERVALUE(D894)&lt;=_xlfn.NUMBERVALUE('Data Tables'!I894:I1698)),0),3), "Error!"))</f>
        <v/>
      </c>
      <c r="G894" s="18" t="str" cm="1">
        <f t="array" ref="G894">IF(OR(B894="",C894="", E894=""),"",IFERROR(INDEX('Data Tables'!A894:D2342,MATCH(1,(B894='Data Tables'!B894:B2342)*(K894='Data Tables'!A894:A2342)*(_xlfn.NUMBERVALUE(E894)&lt;=_xlfn.NUMBERVALUE('Data Tables'!D894:D2342)),0),3),"Error!"))</f>
        <v/>
      </c>
      <c r="H894" s="18" t="str">
        <f>IF(OR(F894="Error!",G894="Error!"),"",IF(OR(B894="",C894="",D894="",E894=""),"",(F894+G894)/2))</f>
        <v/>
      </c>
      <c r="I894" s="14" t="str">
        <f>IF(H894="", "", IF(AND(H894&gt;=0.4, F894&gt;= 0.06,G894&gt;= 0.06), "Pass!", "Fail :("))</f>
        <v/>
      </c>
      <c r="J894" s="14" t="str">
        <f t="shared" si="26"/>
        <v/>
      </c>
      <c r="K894" s="14" t="str">
        <f t="shared" si="27"/>
        <v/>
      </c>
      <c r="L894" s="15" t="str">
        <f>IFERROR(IF(AND(H894&gt;=0.4,F894&gt;=0.06,G894&gt;=0.06),"",IF(AND(F894&lt;0.06, G894&gt;=0.06),"Does not meet minimum row standard",IF(AND(G894&lt;0.06, F894&gt;=0.06),"Does not meet minimum run standard",IF(AND(F894&lt;0.06, G894&lt;0.06), "Does not meet minimum standard", "Does not meet minimum average")))), "")</f>
        <v/>
      </c>
    </row>
    <row r="895" spans="6:12" x14ac:dyDescent="0.25">
      <c r="F895" s="18" t="str" cm="1">
        <f t="array" ref="F895">IF(OR(B895="", C895="", D895=""),"",IFERROR(INDEX('Data Tables'!F895:'Data Tables'!I1699, MATCH(1, (B895='Data Tables'!G895:G1699)*(J895='Data Tables'!F895:F1699)*(_xlfn.NUMBERVALUE(D895)&lt;=_xlfn.NUMBERVALUE('Data Tables'!I895:I1699)),0),3), "Error!"))</f>
        <v/>
      </c>
      <c r="G895" s="18" t="str" cm="1">
        <f t="array" ref="G895">IF(OR(B895="",C895="", E895=""),"",IFERROR(INDEX('Data Tables'!A895:D2343,MATCH(1,(B895='Data Tables'!B895:B2343)*(K895='Data Tables'!A895:A2343)*(_xlfn.NUMBERVALUE(E895)&lt;=_xlfn.NUMBERVALUE('Data Tables'!D895:D2343)),0),3),"Error!"))</f>
        <v/>
      </c>
      <c r="H895" s="18" t="str">
        <f>IF(OR(F895="Error!",G895="Error!"),"",IF(OR(B895="",C895="",D895="",E895=""),"",(F895+G895)/2))</f>
        <v/>
      </c>
      <c r="I895" s="14" t="str">
        <f>IF(H895="", "", IF(AND(H895&gt;=0.4, F895&gt;= 0.06,G895&gt;= 0.06), "Pass!", "Fail :("))</f>
        <v/>
      </c>
      <c r="J895" s="14" t="str">
        <f t="shared" si="26"/>
        <v/>
      </c>
      <c r="K895" s="14" t="str">
        <f t="shared" si="27"/>
        <v/>
      </c>
      <c r="L895" s="15" t="str">
        <f>IFERROR(IF(AND(H895&gt;=0.4,F895&gt;=0.06,G895&gt;=0.06),"",IF(AND(F895&lt;0.06, G895&gt;=0.06),"Does not meet minimum row standard",IF(AND(G895&lt;0.06, F895&gt;=0.06),"Does not meet minimum run standard",IF(AND(F895&lt;0.06, G895&lt;0.06), "Does not meet minimum standard", "Does not meet minimum average")))), "")</f>
        <v/>
      </c>
    </row>
    <row r="896" spans="6:12" x14ac:dyDescent="0.25">
      <c r="F896" s="18" t="str" cm="1">
        <f t="array" ref="F896">IF(OR(B896="", C896="", D896=""),"",IFERROR(INDEX('Data Tables'!F896:'Data Tables'!I1700, MATCH(1, (B896='Data Tables'!G896:G1700)*(J896='Data Tables'!F896:F1700)*(_xlfn.NUMBERVALUE(D896)&lt;=_xlfn.NUMBERVALUE('Data Tables'!I896:I1700)),0),3), "Error!"))</f>
        <v/>
      </c>
      <c r="G896" s="18" t="str" cm="1">
        <f t="array" ref="G896">IF(OR(B896="",C896="", E896=""),"",IFERROR(INDEX('Data Tables'!A896:D2344,MATCH(1,(B896='Data Tables'!B896:B2344)*(K896='Data Tables'!A896:A2344)*(_xlfn.NUMBERVALUE(E896)&lt;=_xlfn.NUMBERVALUE('Data Tables'!D896:D2344)),0),3),"Error!"))</f>
        <v/>
      </c>
      <c r="H896" s="18" t="str">
        <f>IF(OR(F896="Error!",G896="Error!"),"",IF(OR(B896="",C896="",D896="",E896=""),"",(F896+G896)/2))</f>
        <v/>
      </c>
      <c r="I896" s="14" t="str">
        <f>IF(H896="", "", IF(AND(H896&gt;=0.4, F896&gt;= 0.06,G896&gt;= 0.06), "Pass!", "Fail :("))</f>
        <v/>
      </c>
      <c r="J896" s="14" t="str">
        <f t="shared" si="26"/>
        <v/>
      </c>
      <c r="K896" s="14" t="str">
        <f t="shared" si="27"/>
        <v/>
      </c>
      <c r="L896" s="15" t="str">
        <f>IFERROR(IF(AND(H896&gt;=0.4,F896&gt;=0.06,G896&gt;=0.06),"",IF(AND(F896&lt;0.06, G896&gt;=0.06),"Does not meet minimum row standard",IF(AND(G896&lt;0.06, F896&gt;=0.06),"Does not meet minimum run standard",IF(AND(F896&lt;0.06, G896&lt;0.06), "Does not meet minimum standard", "Does not meet minimum average")))), "")</f>
        <v/>
      </c>
    </row>
    <row r="897" spans="6:12" x14ac:dyDescent="0.25">
      <c r="F897" s="18" t="str" cm="1">
        <f t="array" ref="F897">IF(OR(B897="", C897="", D897=""),"",IFERROR(INDEX('Data Tables'!F897:'Data Tables'!I1701, MATCH(1, (B897='Data Tables'!G897:G1701)*(J897='Data Tables'!F897:F1701)*(_xlfn.NUMBERVALUE(D897)&lt;=_xlfn.NUMBERVALUE('Data Tables'!I897:I1701)),0),3), "Error!"))</f>
        <v/>
      </c>
      <c r="G897" s="18" t="str" cm="1">
        <f t="array" ref="G897">IF(OR(B897="",C897="", E897=""),"",IFERROR(INDEX('Data Tables'!A897:D2345,MATCH(1,(B897='Data Tables'!B897:B2345)*(K897='Data Tables'!A897:A2345)*(_xlfn.NUMBERVALUE(E897)&lt;=_xlfn.NUMBERVALUE('Data Tables'!D897:D2345)),0),3),"Error!"))</f>
        <v/>
      </c>
      <c r="H897" s="18" t="str">
        <f>IF(OR(F897="Error!",G897="Error!"),"",IF(OR(B897="",C897="",D897="",E897=""),"",(F897+G897)/2))</f>
        <v/>
      </c>
      <c r="I897" s="14" t="str">
        <f>IF(H897="", "", IF(AND(H897&gt;=0.4, F897&gt;= 0.06,G897&gt;= 0.06), "Pass!", "Fail :("))</f>
        <v/>
      </c>
      <c r="J897" s="14" t="str">
        <f t="shared" si="26"/>
        <v/>
      </c>
      <c r="K897" s="14" t="str">
        <f t="shared" si="27"/>
        <v/>
      </c>
      <c r="L897" s="15" t="str">
        <f>IFERROR(IF(AND(H897&gt;=0.4,F897&gt;=0.06,G897&gt;=0.06),"",IF(AND(F897&lt;0.06, G897&gt;=0.06),"Does not meet minimum row standard",IF(AND(G897&lt;0.06, F897&gt;=0.06),"Does not meet minimum run standard",IF(AND(F897&lt;0.06, G897&lt;0.06), "Does not meet minimum standard", "Does not meet minimum average")))), "")</f>
        <v/>
      </c>
    </row>
    <row r="898" spans="6:12" x14ac:dyDescent="0.25">
      <c r="F898" s="18" t="str" cm="1">
        <f t="array" ref="F898">IF(OR(B898="", C898="", D898=""),"",IFERROR(INDEX('Data Tables'!F898:'Data Tables'!I1702, MATCH(1, (B898='Data Tables'!G898:G1702)*(J898='Data Tables'!F898:F1702)*(_xlfn.NUMBERVALUE(D898)&lt;=_xlfn.NUMBERVALUE('Data Tables'!I898:I1702)),0),3), "Error!"))</f>
        <v/>
      </c>
      <c r="G898" s="18" t="str" cm="1">
        <f t="array" ref="G898">IF(OR(B898="",C898="", E898=""),"",IFERROR(INDEX('Data Tables'!A898:D2346,MATCH(1,(B898='Data Tables'!B898:B2346)*(K898='Data Tables'!A898:A2346)*(_xlfn.NUMBERVALUE(E898)&lt;=_xlfn.NUMBERVALUE('Data Tables'!D898:D2346)),0),3),"Error!"))</f>
        <v/>
      </c>
      <c r="H898" s="18" t="str">
        <f>IF(OR(F898="Error!",G898="Error!"),"",IF(OR(B898="",C898="",D898="",E898=""),"",(F898+G898)/2))</f>
        <v/>
      </c>
      <c r="I898" s="14" t="str">
        <f>IF(H898="", "", IF(AND(H898&gt;=0.4, F898&gt;= 0.06,G898&gt;= 0.06), "Pass!", "Fail :("))</f>
        <v/>
      </c>
      <c r="J898" s="14" t="str">
        <f t="shared" si="26"/>
        <v/>
      </c>
      <c r="K898" s="14" t="str">
        <f t="shared" si="27"/>
        <v/>
      </c>
      <c r="L898" s="15" t="str">
        <f>IFERROR(IF(AND(H898&gt;=0.4,F898&gt;=0.06,G898&gt;=0.06),"",IF(AND(F898&lt;0.06, G898&gt;=0.06),"Does not meet minimum row standard",IF(AND(G898&lt;0.06, F898&gt;=0.06),"Does not meet minimum run standard",IF(AND(F898&lt;0.06, G898&lt;0.06), "Does not meet minimum standard", "Does not meet minimum average")))), "")</f>
        <v/>
      </c>
    </row>
    <row r="899" spans="6:12" x14ac:dyDescent="0.25">
      <c r="F899" s="18" t="str" cm="1">
        <f t="array" ref="F899">IF(OR(B899="", C899="", D899=""),"",IFERROR(INDEX('Data Tables'!F899:'Data Tables'!I1703, MATCH(1, (B899='Data Tables'!G899:G1703)*(J899='Data Tables'!F899:F1703)*(_xlfn.NUMBERVALUE(D899)&lt;=_xlfn.NUMBERVALUE('Data Tables'!I899:I1703)),0),3), "Error!"))</f>
        <v/>
      </c>
      <c r="G899" s="18" t="str" cm="1">
        <f t="array" ref="G899">IF(OR(B899="",C899="", E899=""),"",IFERROR(INDEX('Data Tables'!A899:D2347,MATCH(1,(B899='Data Tables'!B899:B2347)*(K899='Data Tables'!A899:A2347)*(_xlfn.NUMBERVALUE(E899)&lt;=_xlfn.NUMBERVALUE('Data Tables'!D899:D2347)),0),3),"Error!"))</f>
        <v/>
      </c>
      <c r="H899" s="18" t="str">
        <f>IF(OR(F899="Error!",G899="Error!"),"",IF(OR(B899="",C899="",D899="",E899=""),"",(F899+G899)/2))</f>
        <v/>
      </c>
      <c r="I899" s="14" t="str">
        <f>IF(H899="", "", IF(AND(H899&gt;=0.4, F899&gt;= 0.06,G899&gt;= 0.06), "Pass!", "Fail :("))</f>
        <v/>
      </c>
      <c r="J899" s="14" t="str">
        <f t="shared" ref="J899:J962" si="28">IF(C899="","",IF(C899&lt;=29,"20-29",IF(C899&lt;=39,"30-39",IF(C899&lt;=49,"40-49","50+"))))</f>
        <v/>
      </c>
      <c r="K899" s="14" t="str">
        <f t="shared" ref="K899:K962" si="29">IF(C899="", "",IF(C899&lt;=24,"20-24",IF(C899&lt;=29,"25-29",IF(C899&lt;=34,"30-34",IF(C899&lt;=39,"35-39",IF(C899&lt;=44,"40-44",IF(C899&lt;=49,"45-49","50+")))))))</f>
        <v/>
      </c>
      <c r="L899" s="15" t="str">
        <f>IFERROR(IF(AND(H899&gt;=0.4,F899&gt;=0.06,G899&gt;=0.06),"",IF(AND(F899&lt;0.06, G899&gt;=0.06),"Does not meet minimum row standard",IF(AND(G899&lt;0.06, F899&gt;=0.06),"Does not meet minimum run standard",IF(AND(F899&lt;0.06, G899&lt;0.06), "Does not meet minimum standard", "Does not meet minimum average")))), "")</f>
        <v/>
      </c>
    </row>
    <row r="900" spans="6:12" x14ac:dyDescent="0.25">
      <c r="F900" s="18" t="str" cm="1">
        <f t="array" ref="F900">IF(OR(B900="", C900="", D900=""),"",IFERROR(INDEX('Data Tables'!F900:'Data Tables'!I1704, MATCH(1, (B900='Data Tables'!G900:G1704)*(J900='Data Tables'!F900:F1704)*(_xlfn.NUMBERVALUE(D900)&lt;=_xlfn.NUMBERVALUE('Data Tables'!I900:I1704)),0),3), "Error!"))</f>
        <v/>
      </c>
      <c r="G900" s="18" t="str" cm="1">
        <f t="array" ref="G900">IF(OR(B900="",C900="", E900=""),"",IFERROR(INDEX('Data Tables'!A900:D2348,MATCH(1,(B900='Data Tables'!B900:B2348)*(K900='Data Tables'!A900:A2348)*(_xlfn.NUMBERVALUE(E900)&lt;=_xlfn.NUMBERVALUE('Data Tables'!D900:D2348)),0),3),"Error!"))</f>
        <v/>
      </c>
      <c r="H900" s="18" t="str">
        <f>IF(OR(F900="Error!",G900="Error!"),"",IF(OR(B900="",C900="",D900="",E900=""),"",(F900+G900)/2))</f>
        <v/>
      </c>
      <c r="I900" s="14" t="str">
        <f>IF(H900="", "", IF(AND(H900&gt;=0.4, F900&gt;= 0.06,G900&gt;= 0.06), "Pass!", "Fail :("))</f>
        <v/>
      </c>
      <c r="J900" s="14" t="str">
        <f t="shared" si="28"/>
        <v/>
      </c>
      <c r="K900" s="14" t="str">
        <f t="shared" si="29"/>
        <v/>
      </c>
      <c r="L900" s="15" t="str">
        <f>IFERROR(IF(AND(H900&gt;=0.4,F900&gt;=0.06,G900&gt;=0.06),"",IF(AND(F900&lt;0.06, G900&gt;=0.06),"Does not meet minimum row standard",IF(AND(G900&lt;0.06, F900&gt;=0.06),"Does not meet minimum run standard",IF(AND(F900&lt;0.06, G900&lt;0.06), "Does not meet minimum standard", "Does not meet minimum average")))), "")</f>
        <v/>
      </c>
    </row>
    <row r="901" spans="6:12" x14ac:dyDescent="0.25">
      <c r="F901" s="18" t="str" cm="1">
        <f t="array" ref="F901">IF(OR(B901="", C901="", D901=""),"",IFERROR(INDEX('Data Tables'!F901:'Data Tables'!I1705, MATCH(1, (B901='Data Tables'!G901:G1705)*(J901='Data Tables'!F901:F1705)*(_xlfn.NUMBERVALUE(D901)&lt;=_xlfn.NUMBERVALUE('Data Tables'!I901:I1705)),0),3), "Error!"))</f>
        <v/>
      </c>
      <c r="G901" s="18" t="str" cm="1">
        <f t="array" ref="G901">IF(OR(B901="",C901="", E901=""),"",IFERROR(INDEX('Data Tables'!A901:D2349,MATCH(1,(B901='Data Tables'!B901:B2349)*(K901='Data Tables'!A901:A2349)*(_xlfn.NUMBERVALUE(E901)&lt;=_xlfn.NUMBERVALUE('Data Tables'!D901:D2349)),0),3),"Error!"))</f>
        <v/>
      </c>
      <c r="H901" s="18" t="str">
        <f>IF(OR(F901="Error!",G901="Error!"),"",IF(OR(B901="",C901="",D901="",E901=""),"",(F901+G901)/2))</f>
        <v/>
      </c>
      <c r="I901" s="14" t="str">
        <f>IF(H901="", "", IF(AND(H901&gt;=0.4, F901&gt;= 0.06,G901&gt;= 0.06), "Pass!", "Fail :("))</f>
        <v/>
      </c>
      <c r="J901" s="14" t="str">
        <f t="shared" si="28"/>
        <v/>
      </c>
      <c r="K901" s="14" t="str">
        <f t="shared" si="29"/>
        <v/>
      </c>
      <c r="L901" s="15" t="str">
        <f>IFERROR(IF(AND(H901&gt;=0.4,F901&gt;=0.06,G901&gt;=0.06),"",IF(AND(F901&lt;0.06, G901&gt;=0.06),"Does not meet minimum row standard",IF(AND(G901&lt;0.06, F901&gt;=0.06),"Does not meet minimum run standard",IF(AND(F901&lt;0.06, G901&lt;0.06), "Does not meet minimum standard", "Does not meet minimum average")))), "")</f>
        <v/>
      </c>
    </row>
    <row r="902" spans="6:12" x14ac:dyDescent="0.25">
      <c r="F902" s="18" t="str" cm="1">
        <f t="array" ref="F902">IF(OR(B902="", C902="", D902=""),"",IFERROR(INDEX('Data Tables'!F902:'Data Tables'!I1706, MATCH(1, (B902='Data Tables'!G902:G1706)*(J902='Data Tables'!F902:F1706)*(_xlfn.NUMBERVALUE(D902)&lt;=_xlfn.NUMBERVALUE('Data Tables'!I902:I1706)),0),3), "Error!"))</f>
        <v/>
      </c>
      <c r="G902" s="18" t="str" cm="1">
        <f t="array" ref="G902">IF(OR(B902="",C902="", E902=""),"",IFERROR(INDEX('Data Tables'!A902:D2350,MATCH(1,(B902='Data Tables'!B902:B2350)*(K902='Data Tables'!A902:A2350)*(_xlfn.NUMBERVALUE(E902)&lt;=_xlfn.NUMBERVALUE('Data Tables'!D902:D2350)),0),3),"Error!"))</f>
        <v/>
      </c>
      <c r="H902" s="18" t="str">
        <f>IF(OR(F902="Error!",G902="Error!"),"",IF(OR(B902="",C902="",D902="",E902=""),"",(F902+G902)/2))</f>
        <v/>
      </c>
      <c r="I902" s="14" t="str">
        <f>IF(H902="", "", IF(AND(H902&gt;=0.4, F902&gt;= 0.06,G902&gt;= 0.06), "Pass!", "Fail :("))</f>
        <v/>
      </c>
      <c r="J902" s="14" t="str">
        <f t="shared" si="28"/>
        <v/>
      </c>
      <c r="K902" s="14" t="str">
        <f t="shared" si="29"/>
        <v/>
      </c>
      <c r="L902" s="15" t="str">
        <f>IFERROR(IF(AND(H902&gt;=0.4,F902&gt;=0.06,G902&gt;=0.06),"",IF(AND(F902&lt;0.06, G902&gt;=0.06),"Does not meet minimum row standard",IF(AND(G902&lt;0.06, F902&gt;=0.06),"Does not meet minimum run standard",IF(AND(F902&lt;0.06, G902&lt;0.06), "Does not meet minimum standard", "Does not meet minimum average")))), "")</f>
        <v/>
      </c>
    </row>
    <row r="903" spans="6:12" x14ac:dyDescent="0.25">
      <c r="F903" s="18" t="str" cm="1">
        <f t="array" ref="F903">IF(OR(B903="", C903="", D903=""),"",IFERROR(INDEX('Data Tables'!F903:'Data Tables'!I1707, MATCH(1, (B903='Data Tables'!G903:G1707)*(J903='Data Tables'!F903:F1707)*(_xlfn.NUMBERVALUE(D903)&lt;=_xlfn.NUMBERVALUE('Data Tables'!I903:I1707)),0),3), "Error!"))</f>
        <v/>
      </c>
      <c r="G903" s="18" t="str" cm="1">
        <f t="array" ref="G903">IF(OR(B903="",C903="", E903=""),"",IFERROR(INDEX('Data Tables'!A903:D2351,MATCH(1,(B903='Data Tables'!B903:B2351)*(K903='Data Tables'!A903:A2351)*(_xlfn.NUMBERVALUE(E903)&lt;=_xlfn.NUMBERVALUE('Data Tables'!D903:D2351)),0),3),"Error!"))</f>
        <v/>
      </c>
      <c r="H903" s="18" t="str">
        <f>IF(OR(F903="Error!",G903="Error!"),"",IF(OR(B903="",C903="",D903="",E903=""),"",(F903+G903)/2))</f>
        <v/>
      </c>
      <c r="I903" s="14" t="str">
        <f>IF(H903="", "", IF(AND(H903&gt;=0.4, F903&gt;= 0.06,G903&gt;= 0.06), "Pass!", "Fail :("))</f>
        <v/>
      </c>
      <c r="J903" s="14" t="str">
        <f t="shared" si="28"/>
        <v/>
      </c>
      <c r="K903" s="14" t="str">
        <f t="shared" si="29"/>
        <v/>
      </c>
      <c r="L903" s="15" t="str">
        <f>IFERROR(IF(AND(H903&gt;=0.4,F903&gt;=0.06,G903&gt;=0.06),"",IF(AND(F903&lt;0.06, G903&gt;=0.06),"Does not meet minimum row standard",IF(AND(G903&lt;0.06, F903&gt;=0.06),"Does not meet minimum run standard",IF(AND(F903&lt;0.06, G903&lt;0.06), "Does not meet minimum standard", "Does not meet minimum average")))), "")</f>
        <v/>
      </c>
    </row>
    <row r="904" spans="6:12" x14ac:dyDescent="0.25">
      <c r="F904" s="18" t="str" cm="1">
        <f t="array" ref="F904">IF(OR(B904="", C904="", D904=""),"",IFERROR(INDEX('Data Tables'!F904:'Data Tables'!I1708, MATCH(1, (B904='Data Tables'!G904:G1708)*(J904='Data Tables'!F904:F1708)*(_xlfn.NUMBERVALUE(D904)&lt;=_xlfn.NUMBERVALUE('Data Tables'!I904:I1708)),0),3), "Error!"))</f>
        <v/>
      </c>
      <c r="G904" s="18" t="str" cm="1">
        <f t="array" ref="G904">IF(OR(B904="",C904="", E904=""),"",IFERROR(INDEX('Data Tables'!A904:D2352,MATCH(1,(B904='Data Tables'!B904:B2352)*(K904='Data Tables'!A904:A2352)*(_xlfn.NUMBERVALUE(E904)&lt;=_xlfn.NUMBERVALUE('Data Tables'!D904:D2352)),0),3),"Error!"))</f>
        <v/>
      </c>
      <c r="H904" s="18" t="str">
        <f>IF(OR(F904="Error!",G904="Error!"),"",IF(OR(B904="",C904="",D904="",E904=""),"",(F904+G904)/2))</f>
        <v/>
      </c>
      <c r="I904" s="14" t="str">
        <f>IF(H904="", "", IF(AND(H904&gt;=0.4, F904&gt;= 0.06,G904&gt;= 0.06), "Pass!", "Fail :("))</f>
        <v/>
      </c>
      <c r="J904" s="14" t="str">
        <f t="shared" si="28"/>
        <v/>
      </c>
      <c r="K904" s="14" t="str">
        <f t="shared" si="29"/>
        <v/>
      </c>
      <c r="L904" s="15" t="str">
        <f>IFERROR(IF(AND(H904&gt;=0.4,F904&gt;=0.06,G904&gt;=0.06),"",IF(AND(F904&lt;0.06, G904&gt;=0.06),"Does not meet minimum row standard",IF(AND(G904&lt;0.06, F904&gt;=0.06),"Does not meet minimum run standard",IF(AND(F904&lt;0.06, G904&lt;0.06), "Does not meet minimum standard", "Does not meet minimum average")))), "")</f>
        <v/>
      </c>
    </row>
    <row r="905" spans="6:12" x14ac:dyDescent="0.25">
      <c r="F905" s="18" t="str" cm="1">
        <f t="array" ref="F905">IF(OR(B905="", C905="", D905=""),"",IFERROR(INDEX('Data Tables'!F905:'Data Tables'!I1709, MATCH(1, (B905='Data Tables'!G905:G1709)*(J905='Data Tables'!F905:F1709)*(_xlfn.NUMBERVALUE(D905)&lt;=_xlfn.NUMBERVALUE('Data Tables'!I905:I1709)),0),3), "Error!"))</f>
        <v/>
      </c>
      <c r="G905" s="18" t="str" cm="1">
        <f t="array" ref="G905">IF(OR(B905="",C905="", E905=""),"",IFERROR(INDEX('Data Tables'!A905:D2353,MATCH(1,(B905='Data Tables'!B905:B2353)*(K905='Data Tables'!A905:A2353)*(_xlfn.NUMBERVALUE(E905)&lt;=_xlfn.NUMBERVALUE('Data Tables'!D905:D2353)),0),3),"Error!"))</f>
        <v/>
      </c>
      <c r="H905" s="18" t="str">
        <f>IF(OR(F905="Error!",G905="Error!"),"",IF(OR(B905="",C905="",D905="",E905=""),"",(F905+G905)/2))</f>
        <v/>
      </c>
      <c r="I905" s="14" t="str">
        <f>IF(H905="", "", IF(AND(H905&gt;=0.4, F905&gt;= 0.06,G905&gt;= 0.06), "Pass!", "Fail :("))</f>
        <v/>
      </c>
      <c r="J905" s="14" t="str">
        <f t="shared" si="28"/>
        <v/>
      </c>
      <c r="K905" s="14" t="str">
        <f t="shared" si="29"/>
        <v/>
      </c>
      <c r="L905" s="15" t="str">
        <f>IFERROR(IF(AND(H905&gt;=0.4,F905&gt;=0.06,G905&gt;=0.06),"",IF(AND(F905&lt;0.06, G905&gt;=0.06),"Does not meet minimum row standard",IF(AND(G905&lt;0.06, F905&gt;=0.06),"Does not meet minimum run standard",IF(AND(F905&lt;0.06, G905&lt;0.06), "Does not meet minimum standard", "Does not meet minimum average")))), "")</f>
        <v/>
      </c>
    </row>
    <row r="906" spans="6:12" x14ac:dyDescent="0.25">
      <c r="F906" s="18" t="str" cm="1">
        <f t="array" ref="F906">IF(OR(B906="", C906="", D906=""),"",IFERROR(INDEX('Data Tables'!F906:'Data Tables'!I1710, MATCH(1, (B906='Data Tables'!G906:G1710)*(J906='Data Tables'!F906:F1710)*(_xlfn.NUMBERVALUE(D906)&lt;=_xlfn.NUMBERVALUE('Data Tables'!I906:I1710)),0),3), "Error!"))</f>
        <v/>
      </c>
      <c r="G906" s="18" t="str" cm="1">
        <f t="array" ref="G906">IF(OR(B906="",C906="", E906=""),"",IFERROR(INDEX('Data Tables'!A906:D2354,MATCH(1,(B906='Data Tables'!B906:B2354)*(K906='Data Tables'!A906:A2354)*(_xlfn.NUMBERVALUE(E906)&lt;=_xlfn.NUMBERVALUE('Data Tables'!D906:D2354)),0),3),"Error!"))</f>
        <v/>
      </c>
      <c r="H906" s="18" t="str">
        <f>IF(OR(F906="Error!",G906="Error!"),"",IF(OR(B906="",C906="",D906="",E906=""),"",(F906+G906)/2))</f>
        <v/>
      </c>
      <c r="I906" s="14" t="str">
        <f>IF(H906="", "", IF(AND(H906&gt;=0.4, F906&gt;= 0.06,G906&gt;= 0.06), "Pass!", "Fail :("))</f>
        <v/>
      </c>
      <c r="J906" s="14" t="str">
        <f t="shared" si="28"/>
        <v/>
      </c>
      <c r="K906" s="14" t="str">
        <f t="shared" si="29"/>
        <v/>
      </c>
      <c r="L906" s="15" t="str">
        <f>IFERROR(IF(AND(H906&gt;=0.4,F906&gt;=0.06,G906&gt;=0.06),"",IF(AND(F906&lt;0.06, G906&gt;=0.06),"Does not meet minimum row standard",IF(AND(G906&lt;0.06, F906&gt;=0.06),"Does not meet minimum run standard",IF(AND(F906&lt;0.06, G906&lt;0.06), "Does not meet minimum standard", "Does not meet minimum average")))), "")</f>
        <v/>
      </c>
    </row>
    <row r="907" spans="6:12" x14ac:dyDescent="0.25">
      <c r="F907" s="18" t="str" cm="1">
        <f t="array" ref="F907">IF(OR(B907="", C907="", D907=""),"",IFERROR(INDEX('Data Tables'!F907:'Data Tables'!I1711, MATCH(1, (B907='Data Tables'!G907:G1711)*(J907='Data Tables'!F907:F1711)*(_xlfn.NUMBERVALUE(D907)&lt;=_xlfn.NUMBERVALUE('Data Tables'!I907:I1711)),0),3), "Error!"))</f>
        <v/>
      </c>
      <c r="G907" s="18" t="str" cm="1">
        <f t="array" ref="G907">IF(OR(B907="",C907="", E907=""),"",IFERROR(INDEX('Data Tables'!A907:D2355,MATCH(1,(B907='Data Tables'!B907:B2355)*(K907='Data Tables'!A907:A2355)*(_xlfn.NUMBERVALUE(E907)&lt;=_xlfn.NUMBERVALUE('Data Tables'!D907:D2355)),0),3),"Error!"))</f>
        <v/>
      </c>
      <c r="H907" s="18" t="str">
        <f>IF(OR(F907="Error!",G907="Error!"),"",IF(OR(B907="",C907="",D907="",E907=""),"",(F907+G907)/2))</f>
        <v/>
      </c>
      <c r="I907" s="14" t="str">
        <f>IF(H907="", "", IF(AND(H907&gt;=0.4, F907&gt;= 0.06,G907&gt;= 0.06), "Pass!", "Fail :("))</f>
        <v/>
      </c>
      <c r="J907" s="14" t="str">
        <f t="shared" si="28"/>
        <v/>
      </c>
      <c r="K907" s="14" t="str">
        <f t="shared" si="29"/>
        <v/>
      </c>
      <c r="L907" s="15" t="str">
        <f>IFERROR(IF(AND(H907&gt;=0.4,F907&gt;=0.06,G907&gt;=0.06),"",IF(AND(F907&lt;0.06, G907&gt;=0.06),"Does not meet minimum row standard",IF(AND(G907&lt;0.06, F907&gt;=0.06),"Does not meet minimum run standard",IF(AND(F907&lt;0.06, G907&lt;0.06), "Does not meet minimum standard", "Does not meet minimum average")))), "")</f>
        <v/>
      </c>
    </row>
    <row r="908" spans="6:12" x14ac:dyDescent="0.25">
      <c r="F908" s="18" t="str" cm="1">
        <f t="array" ref="F908">IF(OR(B908="", C908="", D908=""),"",IFERROR(INDEX('Data Tables'!F908:'Data Tables'!I1712, MATCH(1, (B908='Data Tables'!G908:G1712)*(J908='Data Tables'!F908:F1712)*(_xlfn.NUMBERVALUE(D908)&lt;=_xlfn.NUMBERVALUE('Data Tables'!I908:I1712)),0),3), "Error!"))</f>
        <v/>
      </c>
      <c r="G908" s="18" t="str" cm="1">
        <f t="array" ref="G908">IF(OR(B908="",C908="", E908=""),"",IFERROR(INDEX('Data Tables'!A908:D2356,MATCH(1,(B908='Data Tables'!B908:B2356)*(K908='Data Tables'!A908:A2356)*(_xlfn.NUMBERVALUE(E908)&lt;=_xlfn.NUMBERVALUE('Data Tables'!D908:D2356)),0),3),"Error!"))</f>
        <v/>
      </c>
      <c r="H908" s="18" t="str">
        <f>IF(OR(F908="Error!",G908="Error!"),"",IF(OR(B908="",C908="",D908="",E908=""),"",(F908+G908)/2))</f>
        <v/>
      </c>
      <c r="I908" s="14" t="str">
        <f>IF(H908="", "", IF(AND(H908&gt;=0.4, F908&gt;= 0.06,G908&gt;= 0.06), "Pass!", "Fail :("))</f>
        <v/>
      </c>
      <c r="J908" s="14" t="str">
        <f t="shared" si="28"/>
        <v/>
      </c>
      <c r="K908" s="14" t="str">
        <f t="shared" si="29"/>
        <v/>
      </c>
      <c r="L908" s="15" t="str">
        <f>IFERROR(IF(AND(H908&gt;=0.4,F908&gt;=0.06,G908&gt;=0.06),"",IF(AND(F908&lt;0.06, G908&gt;=0.06),"Does not meet minimum row standard",IF(AND(G908&lt;0.06, F908&gt;=0.06),"Does not meet minimum run standard",IF(AND(F908&lt;0.06, G908&lt;0.06), "Does not meet minimum standard", "Does not meet minimum average")))), "")</f>
        <v/>
      </c>
    </row>
    <row r="909" spans="6:12" x14ac:dyDescent="0.25">
      <c r="F909" s="18" t="str" cm="1">
        <f t="array" ref="F909">IF(OR(B909="", C909="", D909=""),"",IFERROR(INDEX('Data Tables'!F909:'Data Tables'!I1713, MATCH(1, (B909='Data Tables'!G909:G1713)*(J909='Data Tables'!F909:F1713)*(_xlfn.NUMBERVALUE(D909)&lt;=_xlfn.NUMBERVALUE('Data Tables'!I909:I1713)),0),3), "Error!"))</f>
        <v/>
      </c>
      <c r="G909" s="18" t="str" cm="1">
        <f t="array" ref="G909">IF(OR(B909="",C909="", E909=""),"",IFERROR(INDEX('Data Tables'!A909:D2357,MATCH(1,(B909='Data Tables'!B909:B2357)*(K909='Data Tables'!A909:A2357)*(_xlfn.NUMBERVALUE(E909)&lt;=_xlfn.NUMBERVALUE('Data Tables'!D909:D2357)),0),3),"Error!"))</f>
        <v/>
      </c>
      <c r="H909" s="18" t="str">
        <f>IF(OR(F909="Error!",G909="Error!"),"",IF(OR(B909="",C909="",D909="",E909=""),"",(F909+G909)/2))</f>
        <v/>
      </c>
      <c r="I909" s="14" t="str">
        <f>IF(H909="", "", IF(AND(H909&gt;=0.4, F909&gt;= 0.06,G909&gt;= 0.06), "Pass!", "Fail :("))</f>
        <v/>
      </c>
      <c r="J909" s="14" t="str">
        <f t="shared" si="28"/>
        <v/>
      </c>
      <c r="K909" s="14" t="str">
        <f t="shared" si="29"/>
        <v/>
      </c>
      <c r="L909" s="15" t="str">
        <f>IFERROR(IF(AND(H909&gt;=0.4,F909&gt;=0.06,G909&gt;=0.06),"",IF(AND(F909&lt;0.06, G909&gt;=0.06),"Does not meet minimum row standard",IF(AND(G909&lt;0.06, F909&gt;=0.06),"Does not meet minimum run standard",IF(AND(F909&lt;0.06, G909&lt;0.06), "Does not meet minimum standard", "Does not meet minimum average")))), "")</f>
        <v/>
      </c>
    </row>
    <row r="910" spans="6:12" x14ac:dyDescent="0.25">
      <c r="F910" s="18" t="str" cm="1">
        <f t="array" ref="F910">IF(OR(B910="", C910="", D910=""),"",IFERROR(INDEX('Data Tables'!F910:'Data Tables'!I1714, MATCH(1, (B910='Data Tables'!G910:G1714)*(J910='Data Tables'!F910:F1714)*(_xlfn.NUMBERVALUE(D910)&lt;=_xlfn.NUMBERVALUE('Data Tables'!I910:I1714)),0),3), "Error!"))</f>
        <v/>
      </c>
      <c r="G910" s="18" t="str" cm="1">
        <f t="array" ref="G910">IF(OR(B910="",C910="", E910=""),"",IFERROR(INDEX('Data Tables'!A910:D2358,MATCH(1,(B910='Data Tables'!B910:B2358)*(K910='Data Tables'!A910:A2358)*(_xlfn.NUMBERVALUE(E910)&lt;=_xlfn.NUMBERVALUE('Data Tables'!D910:D2358)),0),3),"Error!"))</f>
        <v/>
      </c>
      <c r="H910" s="18" t="str">
        <f>IF(OR(F910="Error!",G910="Error!"),"",IF(OR(B910="",C910="",D910="",E910=""),"",(F910+G910)/2))</f>
        <v/>
      </c>
      <c r="I910" s="14" t="str">
        <f>IF(H910="", "", IF(AND(H910&gt;=0.4, F910&gt;= 0.06,G910&gt;= 0.06), "Pass!", "Fail :("))</f>
        <v/>
      </c>
      <c r="J910" s="14" t="str">
        <f t="shared" si="28"/>
        <v/>
      </c>
      <c r="K910" s="14" t="str">
        <f t="shared" si="29"/>
        <v/>
      </c>
      <c r="L910" s="15" t="str">
        <f>IFERROR(IF(AND(H910&gt;=0.4,F910&gt;=0.06,G910&gt;=0.06),"",IF(AND(F910&lt;0.06, G910&gt;=0.06),"Does not meet minimum row standard",IF(AND(G910&lt;0.06, F910&gt;=0.06),"Does not meet minimum run standard",IF(AND(F910&lt;0.06, G910&lt;0.06), "Does not meet minimum standard", "Does not meet minimum average")))), "")</f>
        <v/>
      </c>
    </row>
    <row r="911" spans="6:12" x14ac:dyDescent="0.25">
      <c r="F911" s="18" t="str" cm="1">
        <f t="array" ref="F911">IF(OR(B911="", C911="", D911=""),"",IFERROR(INDEX('Data Tables'!F911:'Data Tables'!I1715, MATCH(1, (B911='Data Tables'!G911:G1715)*(J911='Data Tables'!F911:F1715)*(_xlfn.NUMBERVALUE(D911)&lt;=_xlfn.NUMBERVALUE('Data Tables'!I911:I1715)),0),3), "Error!"))</f>
        <v/>
      </c>
      <c r="G911" s="18" t="str" cm="1">
        <f t="array" ref="G911">IF(OR(B911="",C911="", E911=""),"",IFERROR(INDEX('Data Tables'!A911:D2359,MATCH(1,(B911='Data Tables'!B911:B2359)*(K911='Data Tables'!A911:A2359)*(_xlfn.NUMBERVALUE(E911)&lt;=_xlfn.NUMBERVALUE('Data Tables'!D911:D2359)),0),3),"Error!"))</f>
        <v/>
      </c>
      <c r="H911" s="18" t="str">
        <f>IF(OR(F911="Error!",G911="Error!"),"",IF(OR(B911="",C911="",D911="",E911=""),"",(F911+G911)/2))</f>
        <v/>
      </c>
      <c r="I911" s="14" t="str">
        <f>IF(H911="", "", IF(AND(H911&gt;=0.4, F911&gt;= 0.06,G911&gt;= 0.06), "Pass!", "Fail :("))</f>
        <v/>
      </c>
      <c r="J911" s="14" t="str">
        <f t="shared" si="28"/>
        <v/>
      </c>
      <c r="K911" s="14" t="str">
        <f t="shared" si="29"/>
        <v/>
      </c>
      <c r="L911" s="15" t="str">
        <f>IFERROR(IF(AND(H911&gt;=0.4,F911&gt;=0.06,G911&gt;=0.06),"",IF(AND(F911&lt;0.06, G911&gt;=0.06),"Does not meet minimum row standard",IF(AND(G911&lt;0.06, F911&gt;=0.06),"Does not meet minimum run standard",IF(AND(F911&lt;0.06, G911&lt;0.06), "Does not meet minimum standard", "Does not meet minimum average")))), "")</f>
        <v/>
      </c>
    </row>
    <row r="912" spans="6:12" x14ac:dyDescent="0.25">
      <c r="F912" s="18" t="str" cm="1">
        <f t="array" ref="F912">IF(OR(B912="", C912="", D912=""),"",IFERROR(INDEX('Data Tables'!F912:'Data Tables'!I1716, MATCH(1, (B912='Data Tables'!G912:G1716)*(J912='Data Tables'!F912:F1716)*(_xlfn.NUMBERVALUE(D912)&lt;=_xlfn.NUMBERVALUE('Data Tables'!I912:I1716)),0),3), "Error!"))</f>
        <v/>
      </c>
      <c r="G912" s="18" t="str" cm="1">
        <f t="array" ref="G912">IF(OR(B912="",C912="", E912=""),"",IFERROR(INDEX('Data Tables'!A912:D2360,MATCH(1,(B912='Data Tables'!B912:B2360)*(K912='Data Tables'!A912:A2360)*(_xlfn.NUMBERVALUE(E912)&lt;=_xlfn.NUMBERVALUE('Data Tables'!D912:D2360)),0),3),"Error!"))</f>
        <v/>
      </c>
      <c r="H912" s="18" t="str">
        <f>IF(OR(F912="Error!",G912="Error!"),"",IF(OR(B912="",C912="",D912="",E912=""),"",(F912+G912)/2))</f>
        <v/>
      </c>
      <c r="I912" s="14" t="str">
        <f>IF(H912="", "", IF(AND(H912&gt;=0.4, F912&gt;= 0.06,G912&gt;= 0.06), "Pass!", "Fail :("))</f>
        <v/>
      </c>
      <c r="J912" s="14" t="str">
        <f t="shared" si="28"/>
        <v/>
      </c>
      <c r="K912" s="14" t="str">
        <f t="shared" si="29"/>
        <v/>
      </c>
      <c r="L912" s="15" t="str">
        <f>IFERROR(IF(AND(H912&gt;=0.4,F912&gt;=0.06,G912&gt;=0.06),"",IF(AND(F912&lt;0.06, G912&gt;=0.06),"Does not meet minimum row standard",IF(AND(G912&lt;0.06, F912&gt;=0.06),"Does not meet minimum run standard",IF(AND(F912&lt;0.06, G912&lt;0.06), "Does not meet minimum standard", "Does not meet minimum average")))), "")</f>
        <v/>
      </c>
    </row>
    <row r="913" spans="6:12" x14ac:dyDescent="0.25">
      <c r="F913" s="18" t="str" cm="1">
        <f t="array" ref="F913">IF(OR(B913="", C913="", D913=""),"",IFERROR(INDEX('Data Tables'!F913:'Data Tables'!I1717, MATCH(1, (B913='Data Tables'!G913:G1717)*(J913='Data Tables'!F913:F1717)*(_xlfn.NUMBERVALUE(D913)&lt;=_xlfn.NUMBERVALUE('Data Tables'!I913:I1717)),0),3), "Error!"))</f>
        <v/>
      </c>
      <c r="G913" s="18" t="str" cm="1">
        <f t="array" ref="G913">IF(OR(B913="",C913="", E913=""),"",IFERROR(INDEX('Data Tables'!A913:D2361,MATCH(1,(B913='Data Tables'!B913:B2361)*(K913='Data Tables'!A913:A2361)*(_xlfn.NUMBERVALUE(E913)&lt;=_xlfn.NUMBERVALUE('Data Tables'!D913:D2361)),0),3),"Error!"))</f>
        <v/>
      </c>
      <c r="H913" s="18" t="str">
        <f>IF(OR(F913="Error!",G913="Error!"),"",IF(OR(B913="",C913="",D913="",E913=""),"",(F913+G913)/2))</f>
        <v/>
      </c>
      <c r="I913" s="14" t="str">
        <f>IF(H913="", "", IF(AND(H913&gt;=0.4, F913&gt;= 0.06,G913&gt;= 0.06), "Pass!", "Fail :("))</f>
        <v/>
      </c>
      <c r="J913" s="14" t="str">
        <f t="shared" si="28"/>
        <v/>
      </c>
      <c r="K913" s="14" t="str">
        <f t="shared" si="29"/>
        <v/>
      </c>
      <c r="L913" s="15" t="str">
        <f>IFERROR(IF(AND(H913&gt;=0.4,F913&gt;=0.06,G913&gt;=0.06),"",IF(AND(F913&lt;0.06, G913&gt;=0.06),"Does not meet minimum row standard",IF(AND(G913&lt;0.06, F913&gt;=0.06),"Does not meet minimum run standard",IF(AND(F913&lt;0.06, G913&lt;0.06), "Does not meet minimum standard", "Does not meet minimum average")))), "")</f>
        <v/>
      </c>
    </row>
    <row r="914" spans="6:12" x14ac:dyDescent="0.25">
      <c r="F914" s="18" t="str" cm="1">
        <f t="array" ref="F914">IF(OR(B914="", C914="", D914=""),"",IFERROR(INDEX('Data Tables'!F914:'Data Tables'!I1718, MATCH(1, (B914='Data Tables'!G914:G1718)*(J914='Data Tables'!F914:F1718)*(_xlfn.NUMBERVALUE(D914)&lt;=_xlfn.NUMBERVALUE('Data Tables'!I914:I1718)),0),3), "Error!"))</f>
        <v/>
      </c>
      <c r="G914" s="18" t="str" cm="1">
        <f t="array" ref="G914">IF(OR(B914="",C914="", E914=""),"",IFERROR(INDEX('Data Tables'!A914:D2362,MATCH(1,(B914='Data Tables'!B914:B2362)*(K914='Data Tables'!A914:A2362)*(_xlfn.NUMBERVALUE(E914)&lt;=_xlfn.NUMBERVALUE('Data Tables'!D914:D2362)),0),3),"Error!"))</f>
        <v/>
      </c>
      <c r="H914" s="18" t="str">
        <f>IF(OR(F914="Error!",G914="Error!"),"",IF(OR(B914="",C914="",D914="",E914=""),"",(F914+G914)/2))</f>
        <v/>
      </c>
      <c r="I914" s="14" t="str">
        <f>IF(H914="", "", IF(AND(H914&gt;=0.4, F914&gt;= 0.06,G914&gt;= 0.06), "Pass!", "Fail :("))</f>
        <v/>
      </c>
      <c r="J914" s="14" t="str">
        <f t="shared" si="28"/>
        <v/>
      </c>
      <c r="K914" s="14" t="str">
        <f t="shared" si="29"/>
        <v/>
      </c>
      <c r="L914" s="15" t="str">
        <f>IFERROR(IF(AND(H914&gt;=0.4,F914&gt;=0.06,G914&gt;=0.06),"",IF(AND(F914&lt;0.06, G914&gt;=0.06),"Does not meet minimum row standard",IF(AND(G914&lt;0.06, F914&gt;=0.06),"Does not meet minimum run standard",IF(AND(F914&lt;0.06, G914&lt;0.06), "Does not meet minimum standard", "Does not meet minimum average")))), "")</f>
        <v/>
      </c>
    </row>
    <row r="915" spans="6:12" x14ac:dyDescent="0.25">
      <c r="F915" s="18" t="str" cm="1">
        <f t="array" ref="F915">IF(OR(B915="", C915="", D915=""),"",IFERROR(INDEX('Data Tables'!F915:'Data Tables'!I1719, MATCH(1, (B915='Data Tables'!G915:G1719)*(J915='Data Tables'!F915:F1719)*(_xlfn.NUMBERVALUE(D915)&lt;=_xlfn.NUMBERVALUE('Data Tables'!I915:I1719)),0),3), "Error!"))</f>
        <v/>
      </c>
      <c r="G915" s="18" t="str" cm="1">
        <f t="array" ref="G915">IF(OR(B915="",C915="", E915=""),"",IFERROR(INDEX('Data Tables'!A915:D2363,MATCH(1,(B915='Data Tables'!B915:B2363)*(K915='Data Tables'!A915:A2363)*(_xlfn.NUMBERVALUE(E915)&lt;=_xlfn.NUMBERVALUE('Data Tables'!D915:D2363)),0),3),"Error!"))</f>
        <v/>
      </c>
      <c r="H915" s="18" t="str">
        <f>IF(OR(F915="Error!",G915="Error!"),"",IF(OR(B915="",C915="",D915="",E915=""),"",(F915+G915)/2))</f>
        <v/>
      </c>
      <c r="I915" s="14" t="str">
        <f>IF(H915="", "", IF(AND(H915&gt;=0.4, F915&gt;= 0.06,G915&gt;= 0.06), "Pass!", "Fail :("))</f>
        <v/>
      </c>
      <c r="J915" s="14" t="str">
        <f t="shared" si="28"/>
        <v/>
      </c>
      <c r="K915" s="14" t="str">
        <f t="shared" si="29"/>
        <v/>
      </c>
      <c r="L915" s="15" t="str">
        <f>IFERROR(IF(AND(H915&gt;=0.4,F915&gt;=0.06,G915&gt;=0.06),"",IF(AND(F915&lt;0.06, G915&gt;=0.06),"Does not meet minimum row standard",IF(AND(G915&lt;0.06, F915&gt;=0.06),"Does not meet minimum run standard",IF(AND(F915&lt;0.06, G915&lt;0.06), "Does not meet minimum standard", "Does not meet minimum average")))), "")</f>
        <v/>
      </c>
    </row>
    <row r="916" spans="6:12" x14ac:dyDescent="0.25">
      <c r="F916" s="18" t="str" cm="1">
        <f t="array" ref="F916">IF(OR(B916="", C916="", D916=""),"",IFERROR(INDEX('Data Tables'!F916:'Data Tables'!I1720, MATCH(1, (B916='Data Tables'!G916:G1720)*(J916='Data Tables'!F916:F1720)*(_xlfn.NUMBERVALUE(D916)&lt;=_xlfn.NUMBERVALUE('Data Tables'!I916:I1720)),0),3), "Error!"))</f>
        <v/>
      </c>
      <c r="G916" s="18" t="str" cm="1">
        <f t="array" ref="G916">IF(OR(B916="",C916="", E916=""),"",IFERROR(INDEX('Data Tables'!A916:D2364,MATCH(1,(B916='Data Tables'!B916:B2364)*(K916='Data Tables'!A916:A2364)*(_xlfn.NUMBERVALUE(E916)&lt;=_xlfn.NUMBERVALUE('Data Tables'!D916:D2364)),0),3),"Error!"))</f>
        <v/>
      </c>
      <c r="H916" s="18" t="str">
        <f>IF(OR(F916="Error!",G916="Error!"),"",IF(OR(B916="",C916="",D916="",E916=""),"",(F916+G916)/2))</f>
        <v/>
      </c>
      <c r="I916" s="14" t="str">
        <f>IF(H916="", "", IF(AND(H916&gt;=0.4, F916&gt;= 0.06,G916&gt;= 0.06), "Pass!", "Fail :("))</f>
        <v/>
      </c>
      <c r="J916" s="14" t="str">
        <f t="shared" si="28"/>
        <v/>
      </c>
      <c r="K916" s="14" t="str">
        <f t="shared" si="29"/>
        <v/>
      </c>
      <c r="L916" s="15" t="str">
        <f>IFERROR(IF(AND(H916&gt;=0.4,F916&gt;=0.06,G916&gt;=0.06),"",IF(AND(F916&lt;0.06, G916&gt;=0.06),"Does not meet minimum row standard",IF(AND(G916&lt;0.06, F916&gt;=0.06),"Does not meet minimum run standard",IF(AND(F916&lt;0.06, G916&lt;0.06), "Does not meet minimum standard", "Does not meet minimum average")))), "")</f>
        <v/>
      </c>
    </row>
    <row r="917" spans="6:12" x14ac:dyDescent="0.25">
      <c r="F917" s="18" t="str" cm="1">
        <f t="array" ref="F917">IF(OR(B917="", C917="", D917=""),"",IFERROR(INDEX('Data Tables'!F917:'Data Tables'!I1721, MATCH(1, (B917='Data Tables'!G917:G1721)*(J917='Data Tables'!F917:F1721)*(_xlfn.NUMBERVALUE(D917)&lt;=_xlfn.NUMBERVALUE('Data Tables'!I917:I1721)),0),3), "Error!"))</f>
        <v/>
      </c>
      <c r="G917" s="18" t="str" cm="1">
        <f t="array" ref="G917">IF(OR(B917="",C917="", E917=""),"",IFERROR(INDEX('Data Tables'!A917:D2365,MATCH(1,(B917='Data Tables'!B917:B2365)*(K917='Data Tables'!A917:A2365)*(_xlfn.NUMBERVALUE(E917)&lt;=_xlfn.NUMBERVALUE('Data Tables'!D917:D2365)),0),3),"Error!"))</f>
        <v/>
      </c>
      <c r="H917" s="18" t="str">
        <f>IF(OR(F917="Error!",G917="Error!"),"",IF(OR(B917="",C917="",D917="",E917=""),"",(F917+G917)/2))</f>
        <v/>
      </c>
      <c r="I917" s="14" t="str">
        <f>IF(H917="", "", IF(AND(H917&gt;=0.4, F917&gt;= 0.06,G917&gt;= 0.06), "Pass!", "Fail :("))</f>
        <v/>
      </c>
      <c r="J917" s="14" t="str">
        <f t="shared" si="28"/>
        <v/>
      </c>
      <c r="K917" s="14" t="str">
        <f t="shared" si="29"/>
        <v/>
      </c>
      <c r="L917" s="15" t="str">
        <f>IFERROR(IF(AND(H917&gt;=0.4,F917&gt;=0.06,G917&gt;=0.06),"",IF(AND(F917&lt;0.06, G917&gt;=0.06),"Does not meet minimum row standard",IF(AND(G917&lt;0.06, F917&gt;=0.06),"Does not meet minimum run standard",IF(AND(F917&lt;0.06, G917&lt;0.06), "Does not meet minimum standard", "Does not meet minimum average")))), "")</f>
        <v/>
      </c>
    </row>
    <row r="918" spans="6:12" x14ac:dyDescent="0.25">
      <c r="F918" s="18" t="str" cm="1">
        <f t="array" ref="F918">IF(OR(B918="", C918="", D918=""),"",IFERROR(INDEX('Data Tables'!F918:'Data Tables'!I1722, MATCH(1, (B918='Data Tables'!G918:G1722)*(J918='Data Tables'!F918:F1722)*(_xlfn.NUMBERVALUE(D918)&lt;=_xlfn.NUMBERVALUE('Data Tables'!I918:I1722)),0),3), "Error!"))</f>
        <v/>
      </c>
      <c r="G918" s="18" t="str" cm="1">
        <f t="array" ref="G918">IF(OR(B918="",C918="", E918=""),"",IFERROR(INDEX('Data Tables'!A918:D2366,MATCH(1,(B918='Data Tables'!B918:B2366)*(K918='Data Tables'!A918:A2366)*(_xlfn.NUMBERVALUE(E918)&lt;=_xlfn.NUMBERVALUE('Data Tables'!D918:D2366)),0),3),"Error!"))</f>
        <v/>
      </c>
      <c r="H918" s="18" t="str">
        <f>IF(OR(F918="Error!",G918="Error!"),"",IF(OR(B918="",C918="",D918="",E918=""),"",(F918+G918)/2))</f>
        <v/>
      </c>
      <c r="I918" s="14" t="str">
        <f>IF(H918="", "", IF(AND(H918&gt;=0.4, F918&gt;= 0.06,G918&gt;= 0.06), "Pass!", "Fail :("))</f>
        <v/>
      </c>
      <c r="J918" s="14" t="str">
        <f t="shared" si="28"/>
        <v/>
      </c>
      <c r="K918" s="14" t="str">
        <f t="shared" si="29"/>
        <v/>
      </c>
      <c r="L918" s="15" t="str">
        <f>IFERROR(IF(AND(H918&gt;=0.4,F918&gt;=0.06,G918&gt;=0.06),"",IF(AND(F918&lt;0.06, G918&gt;=0.06),"Does not meet minimum row standard",IF(AND(G918&lt;0.06, F918&gt;=0.06),"Does not meet minimum run standard",IF(AND(F918&lt;0.06, G918&lt;0.06), "Does not meet minimum standard", "Does not meet minimum average")))), "")</f>
        <v/>
      </c>
    </row>
    <row r="919" spans="6:12" x14ac:dyDescent="0.25">
      <c r="F919" s="18" t="str" cm="1">
        <f t="array" ref="F919">IF(OR(B919="", C919="", D919=""),"",IFERROR(INDEX('Data Tables'!F919:'Data Tables'!I1723, MATCH(1, (B919='Data Tables'!G919:G1723)*(J919='Data Tables'!F919:F1723)*(_xlfn.NUMBERVALUE(D919)&lt;=_xlfn.NUMBERVALUE('Data Tables'!I919:I1723)),0),3), "Error!"))</f>
        <v/>
      </c>
      <c r="G919" s="18" t="str" cm="1">
        <f t="array" ref="G919">IF(OR(B919="",C919="", E919=""),"",IFERROR(INDEX('Data Tables'!A919:D2367,MATCH(1,(B919='Data Tables'!B919:B2367)*(K919='Data Tables'!A919:A2367)*(_xlfn.NUMBERVALUE(E919)&lt;=_xlfn.NUMBERVALUE('Data Tables'!D919:D2367)),0),3),"Error!"))</f>
        <v/>
      </c>
      <c r="H919" s="18" t="str">
        <f>IF(OR(F919="Error!",G919="Error!"),"",IF(OR(B919="",C919="",D919="",E919=""),"",(F919+G919)/2))</f>
        <v/>
      </c>
      <c r="I919" s="14" t="str">
        <f>IF(H919="", "", IF(AND(H919&gt;=0.4, F919&gt;= 0.06,G919&gt;= 0.06), "Pass!", "Fail :("))</f>
        <v/>
      </c>
      <c r="J919" s="14" t="str">
        <f t="shared" si="28"/>
        <v/>
      </c>
      <c r="K919" s="14" t="str">
        <f t="shared" si="29"/>
        <v/>
      </c>
      <c r="L919" s="15" t="str">
        <f>IFERROR(IF(AND(H919&gt;=0.4,F919&gt;=0.06,G919&gt;=0.06),"",IF(AND(F919&lt;0.06, G919&gt;=0.06),"Does not meet minimum row standard",IF(AND(G919&lt;0.06, F919&gt;=0.06),"Does not meet minimum run standard",IF(AND(F919&lt;0.06, G919&lt;0.06), "Does not meet minimum standard", "Does not meet minimum average")))), "")</f>
        <v/>
      </c>
    </row>
    <row r="920" spans="6:12" x14ac:dyDescent="0.25">
      <c r="F920" s="18" t="str" cm="1">
        <f t="array" ref="F920">IF(OR(B920="", C920="", D920=""),"",IFERROR(INDEX('Data Tables'!F920:'Data Tables'!I1724, MATCH(1, (B920='Data Tables'!G920:G1724)*(J920='Data Tables'!F920:F1724)*(_xlfn.NUMBERVALUE(D920)&lt;=_xlfn.NUMBERVALUE('Data Tables'!I920:I1724)),0),3), "Error!"))</f>
        <v/>
      </c>
      <c r="G920" s="18" t="str" cm="1">
        <f t="array" ref="G920">IF(OR(B920="",C920="", E920=""),"",IFERROR(INDEX('Data Tables'!A920:D2368,MATCH(1,(B920='Data Tables'!B920:B2368)*(K920='Data Tables'!A920:A2368)*(_xlfn.NUMBERVALUE(E920)&lt;=_xlfn.NUMBERVALUE('Data Tables'!D920:D2368)),0),3),"Error!"))</f>
        <v/>
      </c>
      <c r="H920" s="18" t="str">
        <f>IF(OR(F920="Error!",G920="Error!"),"",IF(OR(B920="",C920="",D920="",E920=""),"",(F920+G920)/2))</f>
        <v/>
      </c>
      <c r="I920" s="14" t="str">
        <f>IF(H920="", "", IF(AND(H920&gt;=0.4, F920&gt;= 0.06,G920&gt;= 0.06), "Pass!", "Fail :("))</f>
        <v/>
      </c>
      <c r="J920" s="14" t="str">
        <f t="shared" si="28"/>
        <v/>
      </c>
      <c r="K920" s="14" t="str">
        <f t="shared" si="29"/>
        <v/>
      </c>
      <c r="L920" s="15" t="str">
        <f>IFERROR(IF(AND(H920&gt;=0.4,F920&gt;=0.06,G920&gt;=0.06),"",IF(AND(F920&lt;0.06, G920&gt;=0.06),"Does not meet minimum row standard",IF(AND(G920&lt;0.06, F920&gt;=0.06),"Does not meet minimum run standard",IF(AND(F920&lt;0.06, G920&lt;0.06), "Does not meet minimum standard", "Does not meet minimum average")))), "")</f>
        <v/>
      </c>
    </row>
    <row r="921" spans="6:12" x14ac:dyDescent="0.25">
      <c r="F921" s="18" t="str" cm="1">
        <f t="array" ref="F921">IF(OR(B921="", C921="", D921=""),"",IFERROR(INDEX('Data Tables'!F921:'Data Tables'!I1725, MATCH(1, (B921='Data Tables'!G921:G1725)*(J921='Data Tables'!F921:F1725)*(_xlfn.NUMBERVALUE(D921)&lt;=_xlfn.NUMBERVALUE('Data Tables'!I921:I1725)),0),3), "Error!"))</f>
        <v/>
      </c>
      <c r="G921" s="18" t="str" cm="1">
        <f t="array" ref="G921">IF(OR(B921="",C921="", E921=""),"",IFERROR(INDEX('Data Tables'!A921:D2369,MATCH(1,(B921='Data Tables'!B921:B2369)*(K921='Data Tables'!A921:A2369)*(_xlfn.NUMBERVALUE(E921)&lt;=_xlfn.NUMBERVALUE('Data Tables'!D921:D2369)),0),3),"Error!"))</f>
        <v/>
      </c>
      <c r="H921" s="18" t="str">
        <f>IF(OR(F921="Error!",G921="Error!"),"",IF(OR(B921="",C921="",D921="",E921=""),"",(F921+G921)/2))</f>
        <v/>
      </c>
      <c r="I921" s="14" t="str">
        <f>IF(H921="", "", IF(AND(H921&gt;=0.4, F921&gt;= 0.06,G921&gt;= 0.06), "Pass!", "Fail :("))</f>
        <v/>
      </c>
      <c r="J921" s="14" t="str">
        <f t="shared" si="28"/>
        <v/>
      </c>
      <c r="K921" s="14" t="str">
        <f t="shared" si="29"/>
        <v/>
      </c>
      <c r="L921" s="15" t="str">
        <f>IFERROR(IF(AND(H921&gt;=0.4,F921&gt;=0.06,G921&gt;=0.06),"",IF(AND(F921&lt;0.06, G921&gt;=0.06),"Does not meet minimum row standard",IF(AND(G921&lt;0.06, F921&gt;=0.06),"Does not meet minimum run standard",IF(AND(F921&lt;0.06, G921&lt;0.06), "Does not meet minimum standard", "Does not meet minimum average")))), "")</f>
        <v/>
      </c>
    </row>
    <row r="922" spans="6:12" x14ac:dyDescent="0.25">
      <c r="F922" s="18" t="str" cm="1">
        <f t="array" ref="F922">IF(OR(B922="", C922="", D922=""),"",IFERROR(INDEX('Data Tables'!F922:'Data Tables'!I1726, MATCH(1, (B922='Data Tables'!G922:G1726)*(J922='Data Tables'!F922:F1726)*(_xlfn.NUMBERVALUE(D922)&lt;=_xlfn.NUMBERVALUE('Data Tables'!I922:I1726)),0),3), "Error!"))</f>
        <v/>
      </c>
      <c r="G922" s="18" t="str" cm="1">
        <f t="array" ref="G922">IF(OR(B922="",C922="", E922=""),"",IFERROR(INDEX('Data Tables'!A922:D2370,MATCH(1,(B922='Data Tables'!B922:B2370)*(K922='Data Tables'!A922:A2370)*(_xlfn.NUMBERVALUE(E922)&lt;=_xlfn.NUMBERVALUE('Data Tables'!D922:D2370)),0),3),"Error!"))</f>
        <v/>
      </c>
      <c r="H922" s="18" t="str">
        <f>IF(OR(F922="Error!",G922="Error!"),"",IF(OR(B922="",C922="",D922="",E922=""),"",(F922+G922)/2))</f>
        <v/>
      </c>
      <c r="I922" s="14" t="str">
        <f>IF(H922="", "", IF(AND(H922&gt;=0.4, F922&gt;= 0.06,G922&gt;= 0.06), "Pass!", "Fail :("))</f>
        <v/>
      </c>
      <c r="J922" s="14" t="str">
        <f t="shared" si="28"/>
        <v/>
      </c>
      <c r="K922" s="14" t="str">
        <f t="shared" si="29"/>
        <v/>
      </c>
      <c r="L922" s="15" t="str">
        <f>IFERROR(IF(AND(H922&gt;=0.4,F922&gt;=0.06,G922&gt;=0.06),"",IF(AND(F922&lt;0.06, G922&gt;=0.06),"Does not meet minimum row standard",IF(AND(G922&lt;0.06, F922&gt;=0.06),"Does not meet minimum run standard",IF(AND(F922&lt;0.06, G922&lt;0.06), "Does not meet minimum standard", "Does not meet minimum average")))), "")</f>
        <v/>
      </c>
    </row>
    <row r="923" spans="6:12" x14ac:dyDescent="0.25">
      <c r="F923" s="18" t="str" cm="1">
        <f t="array" ref="F923">IF(OR(B923="", C923="", D923=""),"",IFERROR(INDEX('Data Tables'!F923:'Data Tables'!I1727, MATCH(1, (B923='Data Tables'!G923:G1727)*(J923='Data Tables'!F923:F1727)*(_xlfn.NUMBERVALUE(D923)&lt;=_xlfn.NUMBERVALUE('Data Tables'!I923:I1727)),0),3), "Error!"))</f>
        <v/>
      </c>
      <c r="G923" s="18" t="str" cm="1">
        <f t="array" ref="G923">IF(OR(B923="",C923="", E923=""),"",IFERROR(INDEX('Data Tables'!A923:D2371,MATCH(1,(B923='Data Tables'!B923:B2371)*(K923='Data Tables'!A923:A2371)*(_xlfn.NUMBERVALUE(E923)&lt;=_xlfn.NUMBERVALUE('Data Tables'!D923:D2371)),0),3),"Error!"))</f>
        <v/>
      </c>
      <c r="H923" s="18" t="str">
        <f>IF(OR(F923="Error!",G923="Error!"),"",IF(OR(B923="",C923="",D923="",E923=""),"",(F923+G923)/2))</f>
        <v/>
      </c>
      <c r="I923" s="14" t="str">
        <f>IF(H923="", "", IF(AND(H923&gt;=0.4, F923&gt;= 0.06,G923&gt;= 0.06), "Pass!", "Fail :("))</f>
        <v/>
      </c>
      <c r="J923" s="14" t="str">
        <f t="shared" si="28"/>
        <v/>
      </c>
      <c r="K923" s="14" t="str">
        <f t="shared" si="29"/>
        <v/>
      </c>
      <c r="L923" s="15" t="str">
        <f>IFERROR(IF(AND(H923&gt;=0.4,F923&gt;=0.06,G923&gt;=0.06),"",IF(AND(F923&lt;0.06, G923&gt;=0.06),"Does not meet minimum row standard",IF(AND(G923&lt;0.06, F923&gt;=0.06),"Does not meet minimum run standard",IF(AND(F923&lt;0.06, G923&lt;0.06), "Does not meet minimum standard", "Does not meet minimum average")))), "")</f>
        <v/>
      </c>
    </row>
    <row r="924" spans="6:12" x14ac:dyDescent="0.25">
      <c r="F924" s="18" t="str" cm="1">
        <f t="array" ref="F924">IF(OR(B924="", C924="", D924=""),"",IFERROR(INDEX('Data Tables'!F924:'Data Tables'!I1728, MATCH(1, (B924='Data Tables'!G924:G1728)*(J924='Data Tables'!F924:F1728)*(_xlfn.NUMBERVALUE(D924)&lt;=_xlfn.NUMBERVALUE('Data Tables'!I924:I1728)),0),3), "Error!"))</f>
        <v/>
      </c>
      <c r="G924" s="18" t="str" cm="1">
        <f t="array" ref="G924">IF(OR(B924="",C924="", E924=""),"",IFERROR(INDEX('Data Tables'!A924:D2372,MATCH(1,(B924='Data Tables'!B924:B2372)*(K924='Data Tables'!A924:A2372)*(_xlfn.NUMBERVALUE(E924)&lt;=_xlfn.NUMBERVALUE('Data Tables'!D924:D2372)),0),3),"Error!"))</f>
        <v/>
      </c>
      <c r="H924" s="18" t="str">
        <f>IF(OR(F924="Error!",G924="Error!"),"",IF(OR(B924="",C924="",D924="",E924=""),"",(F924+G924)/2))</f>
        <v/>
      </c>
      <c r="I924" s="14" t="str">
        <f>IF(H924="", "", IF(AND(H924&gt;=0.4, F924&gt;= 0.06,G924&gt;= 0.06), "Pass!", "Fail :("))</f>
        <v/>
      </c>
      <c r="J924" s="14" t="str">
        <f t="shared" si="28"/>
        <v/>
      </c>
      <c r="K924" s="14" t="str">
        <f t="shared" si="29"/>
        <v/>
      </c>
      <c r="L924" s="15" t="str">
        <f>IFERROR(IF(AND(H924&gt;=0.4,F924&gt;=0.06,G924&gt;=0.06),"",IF(AND(F924&lt;0.06, G924&gt;=0.06),"Does not meet minimum row standard",IF(AND(G924&lt;0.06, F924&gt;=0.06),"Does not meet minimum run standard",IF(AND(F924&lt;0.06, G924&lt;0.06), "Does not meet minimum standard", "Does not meet minimum average")))), "")</f>
        <v/>
      </c>
    </row>
    <row r="925" spans="6:12" x14ac:dyDescent="0.25">
      <c r="F925" s="18" t="str" cm="1">
        <f t="array" ref="F925">IF(OR(B925="", C925="", D925=""),"",IFERROR(INDEX('Data Tables'!F925:'Data Tables'!I1729, MATCH(1, (B925='Data Tables'!G925:G1729)*(J925='Data Tables'!F925:F1729)*(_xlfn.NUMBERVALUE(D925)&lt;=_xlfn.NUMBERVALUE('Data Tables'!I925:I1729)),0),3), "Error!"))</f>
        <v/>
      </c>
      <c r="G925" s="18" t="str" cm="1">
        <f t="array" ref="G925">IF(OR(B925="",C925="", E925=""),"",IFERROR(INDEX('Data Tables'!A925:D2373,MATCH(1,(B925='Data Tables'!B925:B2373)*(K925='Data Tables'!A925:A2373)*(_xlfn.NUMBERVALUE(E925)&lt;=_xlfn.NUMBERVALUE('Data Tables'!D925:D2373)),0),3),"Error!"))</f>
        <v/>
      </c>
      <c r="H925" s="18" t="str">
        <f>IF(OR(F925="Error!",G925="Error!"),"",IF(OR(B925="",C925="",D925="",E925=""),"",(F925+G925)/2))</f>
        <v/>
      </c>
      <c r="I925" s="14" t="str">
        <f>IF(H925="", "", IF(AND(H925&gt;=0.4, F925&gt;= 0.06,G925&gt;= 0.06), "Pass!", "Fail :("))</f>
        <v/>
      </c>
      <c r="J925" s="14" t="str">
        <f t="shared" si="28"/>
        <v/>
      </c>
      <c r="K925" s="14" t="str">
        <f t="shared" si="29"/>
        <v/>
      </c>
      <c r="L925" s="15" t="str">
        <f>IFERROR(IF(AND(H925&gt;=0.4,F925&gt;=0.06,G925&gt;=0.06),"",IF(AND(F925&lt;0.06, G925&gt;=0.06),"Does not meet minimum row standard",IF(AND(G925&lt;0.06, F925&gt;=0.06),"Does not meet minimum run standard",IF(AND(F925&lt;0.06, G925&lt;0.06), "Does not meet minimum standard", "Does not meet minimum average")))), "")</f>
        <v/>
      </c>
    </row>
    <row r="926" spans="6:12" x14ac:dyDescent="0.25">
      <c r="F926" s="18" t="str" cm="1">
        <f t="array" ref="F926">IF(OR(B926="", C926="", D926=""),"",IFERROR(INDEX('Data Tables'!F926:'Data Tables'!I1730, MATCH(1, (B926='Data Tables'!G926:G1730)*(J926='Data Tables'!F926:F1730)*(_xlfn.NUMBERVALUE(D926)&lt;=_xlfn.NUMBERVALUE('Data Tables'!I926:I1730)),0),3), "Error!"))</f>
        <v/>
      </c>
      <c r="G926" s="18" t="str" cm="1">
        <f t="array" ref="G926">IF(OR(B926="",C926="", E926=""),"",IFERROR(INDEX('Data Tables'!A926:D2374,MATCH(1,(B926='Data Tables'!B926:B2374)*(K926='Data Tables'!A926:A2374)*(_xlfn.NUMBERVALUE(E926)&lt;=_xlfn.NUMBERVALUE('Data Tables'!D926:D2374)),0),3),"Error!"))</f>
        <v/>
      </c>
      <c r="H926" s="18" t="str">
        <f>IF(OR(F926="Error!",G926="Error!"),"",IF(OR(B926="",C926="",D926="",E926=""),"",(F926+G926)/2))</f>
        <v/>
      </c>
      <c r="I926" s="14" t="str">
        <f>IF(H926="", "", IF(AND(H926&gt;=0.4, F926&gt;= 0.06,G926&gt;= 0.06), "Pass!", "Fail :("))</f>
        <v/>
      </c>
      <c r="J926" s="14" t="str">
        <f t="shared" si="28"/>
        <v/>
      </c>
      <c r="K926" s="14" t="str">
        <f t="shared" si="29"/>
        <v/>
      </c>
      <c r="L926" s="15" t="str">
        <f>IFERROR(IF(AND(H926&gt;=0.4,F926&gt;=0.06,G926&gt;=0.06),"",IF(AND(F926&lt;0.06, G926&gt;=0.06),"Does not meet minimum row standard",IF(AND(G926&lt;0.06, F926&gt;=0.06),"Does not meet minimum run standard",IF(AND(F926&lt;0.06, G926&lt;0.06), "Does not meet minimum standard", "Does not meet minimum average")))), "")</f>
        <v/>
      </c>
    </row>
    <row r="927" spans="6:12" x14ac:dyDescent="0.25">
      <c r="F927" s="18" t="str" cm="1">
        <f t="array" ref="F927">IF(OR(B927="", C927="", D927=""),"",IFERROR(INDEX('Data Tables'!F927:'Data Tables'!I1731, MATCH(1, (B927='Data Tables'!G927:G1731)*(J927='Data Tables'!F927:F1731)*(_xlfn.NUMBERVALUE(D927)&lt;=_xlfn.NUMBERVALUE('Data Tables'!I927:I1731)),0),3), "Error!"))</f>
        <v/>
      </c>
      <c r="G927" s="18" t="str" cm="1">
        <f t="array" ref="G927">IF(OR(B927="",C927="", E927=""),"",IFERROR(INDEX('Data Tables'!A927:D2375,MATCH(1,(B927='Data Tables'!B927:B2375)*(K927='Data Tables'!A927:A2375)*(_xlfn.NUMBERVALUE(E927)&lt;=_xlfn.NUMBERVALUE('Data Tables'!D927:D2375)),0),3),"Error!"))</f>
        <v/>
      </c>
      <c r="H927" s="18" t="str">
        <f>IF(OR(F927="Error!",G927="Error!"),"",IF(OR(B927="",C927="",D927="",E927=""),"",(F927+G927)/2))</f>
        <v/>
      </c>
      <c r="I927" s="14" t="str">
        <f>IF(H927="", "", IF(AND(H927&gt;=0.4, F927&gt;= 0.06,G927&gt;= 0.06), "Pass!", "Fail :("))</f>
        <v/>
      </c>
      <c r="J927" s="14" t="str">
        <f t="shared" si="28"/>
        <v/>
      </c>
      <c r="K927" s="14" t="str">
        <f t="shared" si="29"/>
        <v/>
      </c>
      <c r="L927" s="15" t="str">
        <f>IFERROR(IF(AND(H927&gt;=0.4,F927&gt;=0.06,G927&gt;=0.06),"",IF(AND(F927&lt;0.06, G927&gt;=0.06),"Does not meet minimum row standard",IF(AND(G927&lt;0.06, F927&gt;=0.06),"Does not meet minimum run standard",IF(AND(F927&lt;0.06, G927&lt;0.06), "Does not meet minimum standard", "Does not meet minimum average")))), "")</f>
        <v/>
      </c>
    </row>
    <row r="928" spans="6:12" x14ac:dyDescent="0.25">
      <c r="F928" s="18" t="str" cm="1">
        <f t="array" ref="F928">IF(OR(B928="", C928="", D928=""),"",IFERROR(INDEX('Data Tables'!F928:'Data Tables'!I1732, MATCH(1, (B928='Data Tables'!G928:G1732)*(J928='Data Tables'!F928:F1732)*(_xlfn.NUMBERVALUE(D928)&lt;=_xlfn.NUMBERVALUE('Data Tables'!I928:I1732)),0),3), "Error!"))</f>
        <v/>
      </c>
      <c r="G928" s="18" t="str" cm="1">
        <f t="array" ref="G928">IF(OR(B928="",C928="", E928=""),"",IFERROR(INDEX('Data Tables'!A928:D2376,MATCH(1,(B928='Data Tables'!B928:B2376)*(K928='Data Tables'!A928:A2376)*(_xlfn.NUMBERVALUE(E928)&lt;=_xlfn.NUMBERVALUE('Data Tables'!D928:D2376)),0),3),"Error!"))</f>
        <v/>
      </c>
      <c r="H928" s="18" t="str">
        <f>IF(OR(F928="Error!",G928="Error!"),"",IF(OR(B928="",C928="",D928="",E928=""),"",(F928+G928)/2))</f>
        <v/>
      </c>
      <c r="I928" s="14" t="str">
        <f>IF(H928="", "", IF(AND(H928&gt;=0.4, F928&gt;= 0.06,G928&gt;= 0.06), "Pass!", "Fail :("))</f>
        <v/>
      </c>
      <c r="J928" s="14" t="str">
        <f t="shared" si="28"/>
        <v/>
      </c>
      <c r="K928" s="14" t="str">
        <f t="shared" si="29"/>
        <v/>
      </c>
      <c r="L928" s="15" t="str">
        <f>IFERROR(IF(AND(H928&gt;=0.4,F928&gt;=0.06,G928&gt;=0.06),"",IF(AND(F928&lt;0.06, G928&gt;=0.06),"Does not meet minimum row standard",IF(AND(G928&lt;0.06, F928&gt;=0.06),"Does not meet minimum run standard",IF(AND(F928&lt;0.06, G928&lt;0.06), "Does not meet minimum standard", "Does not meet minimum average")))), "")</f>
        <v/>
      </c>
    </row>
    <row r="929" spans="6:12" x14ac:dyDescent="0.25">
      <c r="F929" s="18" t="str" cm="1">
        <f t="array" ref="F929">IF(OR(B929="", C929="", D929=""),"",IFERROR(INDEX('Data Tables'!F929:'Data Tables'!I1733, MATCH(1, (B929='Data Tables'!G929:G1733)*(J929='Data Tables'!F929:F1733)*(_xlfn.NUMBERVALUE(D929)&lt;=_xlfn.NUMBERVALUE('Data Tables'!I929:I1733)),0),3), "Error!"))</f>
        <v/>
      </c>
      <c r="G929" s="18" t="str" cm="1">
        <f t="array" ref="G929">IF(OR(B929="",C929="", E929=""),"",IFERROR(INDEX('Data Tables'!A929:D2377,MATCH(1,(B929='Data Tables'!B929:B2377)*(K929='Data Tables'!A929:A2377)*(_xlfn.NUMBERVALUE(E929)&lt;=_xlfn.NUMBERVALUE('Data Tables'!D929:D2377)),0),3),"Error!"))</f>
        <v/>
      </c>
      <c r="H929" s="18" t="str">
        <f>IF(OR(F929="Error!",G929="Error!"),"",IF(OR(B929="",C929="",D929="",E929=""),"",(F929+G929)/2))</f>
        <v/>
      </c>
      <c r="I929" s="14" t="str">
        <f>IF(H929="", "", IF(AND(H929&gt;=0.4, F929&gt;= 0.06,G929&gt;= 0.06), "Pass!", "Fail :("))</f>
        <v/>
      </c>
      <c r="J929" s="14" t="str">
        <f t="shared" si="28"/>
        <v/>
      </c>
      <c r="K929" s="14" t="str">
        <f t="shared" si="29"/>
        <v/>
      </c>
      <c r="L929" s="15" t="str">
        <f>IFERROR(IF(AND(H929&gt;=0.4,F929&gt;=0.06,G929&gt;=0.06),"",IF(AND(F929&lt;0.06, G929&gt;=0.06),"Does not meet minimum row standard",IF(AND(G929&lt;0.06, F929&gt;=0.06),"Does not meet minimum run standard",IF(AND(F929&lt;0.06, G929&lt;0.06), "Does not meet minimum standard", "Does not meet minimum average")))), "")</f>
        <v/>
      </c>
    </row>
    <row r="930" spans="6:12" x14ac:dyDescent="0.25">
      <c r="F930" s="18" t="str" cm="1">
        <f t="array" ref="F930">IF(OR(B930="", C930="", D930=""),"",IFERROR(INDEX('Data Tables'!F930:'Data Tables'!I1734, MATCH(1, (B930='Data Tables'!G930:G1734)*(J930='Data Tables'!F930:F1734)*(_xlfn.NUMBERVALUE(D930)&lt;=_xlfn.NUMBERVALUE('Data Tables'!I930:I1734)),0),3), "Error!"))</f>
        <v/>
      </c>
      <c r="G930" s="18" t="str" cm="1">
        <f t="array" ref="G930">IF(OR(B930="",C930="", E930=""),"",IFERROR(INDEX('Data Tables'!A930:D2378,MATCH(1,(B930='Data Tables'!B930:B2378)*(K930='Data Tables'!A930:A2378)*(_xlfn.NUMBERVALUE(E930)&lt;=_xlfn.NUMBERVALUE('Data Tables'!D930:D2378)),0),3),"Error!"))</f>
        <v/>
      </c>
      <c r="H930" s="18" t="str">
        <f>IF(OR(F930="Error!",G930="Error!"),"",IF(OR(B930="",C930="",D930="",E930=""),"",(F930+G930)/2))</f>
        <v/>
      </c>
      <c r="I930" s="14" t="str">
        <f>IF(H930="", "", IF(AND(H930&gt;=0.4, F930&gt;= 0.06,G930&gt;= 0.06), "Pass!", "Fail :("))</f>
        <v/>
      </c>
      <c r="J930" s="14" t="str">
        <f t="shared" si="28"/>
        <v/>
      </c>
      <c r="K930" s="14" t="str">
        <f t="shared" si="29"/>
        <v/>
      </c>
      <c r="L930" s="15" t="str">
        <f>IFERROR(IF(AND(H930&gt;=0.4,F930&gt;=0.06,G930&gt;=0.06),"",IF(AND(F930&lt;0.06, G930&gt;=0.06),"Does not meet minimum row standard",IF(AND(G930&lt;0.06, F930&gt;=0.06),"Does not meet minimum run standard",IF(AND(F930&lt;0.06, G930&lt;0.06), "Does not meet minimum standard", "Does not meet minimum average")))), "")</f>
        <v/>
      </c>
    </row>
    <row r="931" spans="6:12" x14ac:dyDescent="0.25">
      <c r="F931" s="18" t="str" cm="1">
        <f t="array" ref="F931">IF(OR(B931="", C931="", D931=""),"",IFERROR(INDEX('Data Tables'!F931:'Data Tables'!I1735, MATCH(1, (B931='Data Tables'!G931:G1735)*(J931='Data Tables'!F931:F1735)*(_xlfn.NUMBERVALUE(D931)&lt;=_xlfn.NUMBERVALUE('Data Tables'!I931:I1735)),0),3), "Error!"))</f>
        <v/>
      </c>
      <c r="G931" s="18" t="str" cm="1">
        <f t="array" ref="G931">IF(OR(B931="",C931="", E931=""),"",IFERROR(INDEX('Data Tables'!A931:D2379,MATCH(1,(B931='Data Tables'!B931:B2379)*(K931='Data Tables'!A931:A2379)*(_xlfn.NUMBERVALUE(E931)&lt;=_xlfn.NUMBERVALUE('Data Tables'!D931:D2379)),0),3),"Error!"))</f>
        <v/>
      </c>
      <c r="H931" s="18" t="str">
        <f>IF(OR(F931="Error!",G931="Error!"),"",IF(OR(B931="",C931="",D931="",E931=""),"",(F931+G931)/2))</f>
        <v/>
      </c>
      <c r="I931" s="14" t="str">
        <f>IF(H931="", "", IF(AND(H931&gt;=0.4, F931&gt;= 0.06,G931&gt;= 0.06), "Pass!", "Fail :("))</f>
        <v/>
      </c>
      <c r="J931" s="14" t="str">
        <f t="shared" si="28"/>
        <v/>
      </c>
      <c r="K931" s="14" t="str">
        <f t="shared" si="29"/>
        <v/>
      </c>
      <c r="L931" s="15" t="str">
        <f>IFERROR(IF(AND(H931&gt;=0.4,F931&gt;=0.06,G931&gt;=0.06),"",IF(AND(F931&lt;0.06, G931&gt;=0.06),"Does not meet minimum row standard",IF(AND(G931&lt;0.06, F931&gt;=0.06),"Does not meet minimum run standard",IF(AND(F931&lt;0.06, G931&lt;0.06), "Does not meet minimum standard", "Does not meet minimum average")))), "")</f>
        <v/>
      </c>
    </row>
    <row r="932" spans="6:12" x14ac:dyDescent="0.25">
      <c r="F932" s="18" t="str" cm="1">
        <f t="array" ref="F932">IF(OR(B932="", C932="", D932=""),"",IFERROR(INDEX('Data Tables'!F932:'Data Tables'!I1736, MATCH(1, (B932='Data Tables'!G932:G1736)*(J932='Data Tables'!F932:F1736)*(_xlfn.NUMBERVALUE(D932)&lt;=_xlfn.NUMBERVALUE('Data Tables'!I932:I1736)),0),3), "Error!"))</f>
        <v/>
      </c>
      <c r="G932" s="18" t="str" cm="1">
        <f t="array" ref="G932">IF(OR(B932="",C932="", E932=""),"",IFERROR(INDEX('Data Tables'!A932:D2380,MATCH(1,(B932='Data Tables'!B932:B2380)*(K932='Data Tables'!A932:A2380)*(_xlfn.NUMBERVALUE(E932)&lt;=_xlfn.NUMBERVALUE('Data Tables'!D932:D2380)),0),3),"Error!"))</f>
        <v/>
      </c>
      <c r="H932" s="18" t="str">
        <f>IF(OR(F932="Error!",G932="Error!"),"",IF(OR(B932="",C932="",D932="",E932=""),"",(F932+G932)/2))</f>
        <v/>
      </c>
      <c r="I932" s="14" t="str">
        <f>IF(H932="", "", IF(AND(H932&gt;=0.4, F932&gt;= 0.06,G932&gt;= 0.06), "Pass!", "Fail :("))</f>
        <v/>
      </c>
      <c r="J932" s="14" t="str">
        <f t="shared" si="28"/>
        <v/>
      </c>
      <c r="K932" s="14" t="str">
        <f t="shared" si="29"/>
        <v/>
      </c>
      <c r="L932" s="15" t="str">
        <f>IFERROR(IF(AND(H932&gt;=0.4,F932&gt;=0.06,G932&gt;=0.06),"",IF(AND(F932&lt;0.06, G932&gt;=0.06),"Does not meet minimum row standard",IF(AND(G932&lt;0.06, F932&gt;=0.06),"Does not meet minimum run standard",IF(AND(F932&lt;0.06, G932&lt;0.06), "Does not meet minimum standard", "Does not meet minimum average")))), "")</f>
        <v/>
      </c>
    </row>
    <row r="933" spans="6:12" x14ac:dyDescent="0.25">
      <c r="F933" s="18" t="str" cm="1">
        <f t="array" ref="F933">IF(OR(B933="", C933="", D933=""),"",IFERROR(INDEX('Data Tables'!F933:'Data Tables'!I1737, MATCH(1, (B933='Data Tables'!G933:G1737)*(J933='Data Tables'!F933:F1737)*(_xlfn.NUMBERVALUE(D933)&lt;=_xlfn.NUMBERVALUE('Data Tables'!I933:I1737)),0),3), "Error!"))</f>
        <v/>
      </c>
      <c r="G933" s="18" t="str" cm="1">
        <f t="array" ref="G933">IF(OR(B933="",C933="", E933=""),"",IFERROR(INDEX('Data Tables'!A933:D2381,MATCH(1,(B933='Data Tables'!B933:B2381)*(K933='Data Tables'!A933:A2381)*(_xlfn.NUMBERVALUE(E933)&lt;=_xlfn.NUMBERVALUE('Data Tables'!D933:D2381)),0),3),"Error!"))</f>
        <v/>
      </c>
      <c r="H933" s="18" t="str">
        <f>IF(OR(F933="Error!",G933="Error!"),"",IF(OR(B933="",C933="",D933="",E933=""),"",(F933+G933)/2))</f>
        <v/>
      </c>
      <c r="I933" s="14" t="str">
        <f>IF(H933="", "", IF(AND(H933&gt;=0.4, F933&gt;= 0.06,G933&gt;= 0.06), "Pass!", "Fail :("))</f>
        <v/>
      </c>
      <c r="J933" s="14" t="str">
        <f t="shared" si="28"/>
        <v/>
      </c>
      <c r="K933" s="14" t="str">
        <f t="shared" si="29"/>
        <v/>
      </c>
      <c r="L933" s="15" t="str">
        <f>IFERROR(IF(AND(H933&gt;=0.4,F933&gt;=0.06,G933&gt;=0.06),"",IF(AND(F933&lt;0.06, G933&gt;=0.06),"Does not meet minimum row standard",IF(AND(G933&lt;0.06, F933&gt;=0.06),"Does not meet minimum run standard",IF(AND(F933&lt;0.06, G933&lt;0.06), "Does not meet minimum standard", "Does not meet minimum average")))), "")</f>
        <v/>
      </c>
    </row>
    <row r="934" spans="6:12" x14ac:dyDescent="0.25">
      <c r="F934" s="18" t="str" cm="1">
        <f t="array" ref="F934">IF(OR(B934="", C934="", D934=""),"",IFERROR(INDEX('Data Tables'!F934:'Data Tables'!I1738, MATCH(1, (B934='Data Tables'!G934:G1738)*(J934='Data Tables'!F934:F1738)*(_xlfn.NUMBERVALUE(D934)&lt;=_xlfn.NUMBERVALUE('Data Tables'!I934:I1738)),0),3), "Error!"))</f>
        <v/>
      </c>
      <c r="G934" s="18" t="str" cm="1">
        <f t="array" ref="G934">IF(OR(B934="",C934="", E934=""),"",IFERROR(INDEX('Data Tables'!A934:D2382,MATCH(1,(B934='Data Tables'!B934:B2382)*(K934='Data Tables'!A934:A2382)*(_xlfn.NUMBERVALUE(E934)&lt;=_xlfn.NUMBERVALUE('Data Tables'!D934:D2382)),0),3),"Error!"))</f>
        <v/>
      </c>
      <c r="H934" s="18" t="str">
        <f>IF(OR(F934="Error!",G934="Error!"),"",IF(OR(B934="",C934="",D934="",E934=""),"",(F934+G934)/2))</f>
        <v/>
      </c>
      <c r="I934" s="14" t="str">
        <f>IF(H934="", "", IF(AND(H934&gt;=0.4, F934&gt;= 0.06,G934&gt;= 0.06), "Pass!", "Fail :("))</f>
        <v/>
      </c>
      <c r="J934" s="14" t="str">
        <f t="shared" si="28"/>
        <v/>
      </c>
      <c r="K934" s="14" t="str">
        <f t="shared" si="29"/>
        <v/>
      </c>
      <c r="L934" s="15" t="str">
        <f>IFERROR(IF(AND(H934&gt;=0.4,F934&gt;=0.06,G934&gt;=0.06),"",IF(AND(F934&lt;0.06, G934&gt;=0.06),"Does not meet minimum row standard",IF(AND(G934&lt;0.06, F934&gt;=0.06),"Does not meet minimum run standard",IF(AND(F934&lt;0.06, G934&lt;0.06), "Does not meet minimum standard", "Does not meet minimum average")))), "")</f>
        <v/>
      </c>
    </row>
    <row r="935" spans="6:12" x14ac:dyDescent="0.25">
      <c r="F935" s="18" t="str" cm="1">
        <f t="array" ref="F935">IF(OR(B935="", C935="", D935=""),"",IFERROR(INDEX('Data Tables'!F935:'Data Tables'!I1739, MATCH(1, (B935='Data Tables'!G935:G1739)*(J935='Data Tables'!F935:F1739)*(_xlfn.NUMBERVALUE(D935)&lt;=_xlfn.NUMBERVALUE('Data Tables'!I935:I1739)),0),3), "Error!"))</f>
        <v/>
      </c>
      <c r="G935" s="18" t="str" cm="1">
        <f t="array" ref="G935">IF(OR(B935="",C935="", E935=""),"",IFERROR(INDEX('Data Tables'!A935:D2383,MATCH(1,(B935='Data Tables'!B935:B2383)*(K935='Data Tables'!A935:A2383)*(_xlfn.NUMBERVALUE(E935)&lt;=_xlfn.NUMBERVALUE('Data Tables'!D935:D2383)),0),3),"Error!"))</f>
        <v/>
      </c>
      <c r="H935" s="18" t="str">
        <f>IF(OR(F935="Error!",G935="Error!"),"",IF(OR(B935="",C935="",D935="",E935=""),"",(F935+G935)/2))</f>
        <v/>
      </c>
      <c r="I935" s="14" t="str">
        <f>IF(H935="", "", IF(AND(H935&gt;=0.4, F935&gt;= 0.06,G935&gt;= 0.06), "Pass!", "Fail :("))</f>
        <v/>
      </c>
      <c r="J935" s="14" t="str">
        <f t="shared" si="28"/>
        <v/>
      </c>
      <c r="K935" s="14" t="str">
        <f t="shared" si="29"/>
        <v/>
      </c>
      <c r="L935" s="15" t="str">
        <f>IFERROR(IF(AND(H935&gt;=0.4,F935&gt;=0.06,G935&gt;=0.06),"",IF(AND(F935&lt;0.06, G935&gt;=0.06),"Does not meet minimum row standard",IF(AND(G935&lt;0.06, F935&gt;=0.06),"Does not meet minimum run standard",IF(AND(F935&lt;0.06, G935&lt;0.06), "Does not meet minimum standard", "Does not meet minimum average")))), "")</f>
        <v/>
      </c>
    </row>
    <row r="936" spans="6:12" x14ac:dyDescent="0.25">
      <c r="F936" s="18" t="str" cm="1">
        <f t="array" ref="F936">IF(OR(B936="", C936="", D936=""),"",IFERROR(INDEX('Data Tables'!F936:'Data Tables'!I1740, MATCH(1, (B936='Data Tables'!G936:G1740)*(J936='Data Tables'!F936:F1740)*(_xlfn.NUMBERVALUE(D936)&lt;=_xlfn.NUMBERVALUE('Data Tables'!I936:I1740)),0),3), "Error!"))</f>
        <v/>
      </c>
      <c r="G936" s="18" t="str" cm="1">
        <f t="array" ref="G936">IF(OR(B936="",C936="", E936=""),"",IFERROR(INDEX('Data Tables'!A936:D2384,MATCH(1,(B936='Data Tables'!B936:B2384)*(K936='Data Tables'!A936:A2384)*(_xlfn.NUMBERVALUE(E936)&lt;=_xlfn.NUMBERVALUE('Data Tables'!D936:D2384)),0),3),"Error!"))</f>
        <v/>
      </c>
      <c r="H936" s="18" t="str">
        <f>IF(OR(F936="Error!",G936="Error!"),"",IF(OR(B936="",C936="",D936="",E936=""),"",(F936+G936)/2))</f>
        <v/>
      </c>
      <c r="I936" s="14" t="str">
        <f>IF(H936="", "", IF(AND(H936&gt;=0.4, F936&gt;= 0.06,G936&gt;= 0.06), "Pass!", "Fail :("))</f>
        <v/>
      </c>
      <c r="J936" s="14" t="str">
        <f t="shared" si="28"/>
        <v/>
      </c>
      <c r="K936" s="14" t="str">
        <f t="shared" si="29"/>
        <v/>
      </c>
      <c r="L936" s="15" t="str">
        <f>IFERROR(IF(AND(H936&gt;=0.4,F936&gt;=0.06,G936&gt;=0.06),"",IF(AND(F936&lt;0.06, G936&gt;=0.06),"Does not meet minimum row standard",IF(AND(G936&lt;0.06, F936&gt;=0.06),"Does not meet minimum run standard",IF(AND(F936&lt;0.06, G936&lt;0.06), "Does not meet minimum standard", "Does not meet minimum average")))), "")</f>
        <v/>
      </c>
    </row>
    <row r="937" spans="6:12" x14ac:dyDescent="0.25">
      <c r="F937" s="18" t="str" cm="1">
        <f t="array" ref="F937">IF(OR(B937="", C937="", D937=""),"",IFERROR(INDEX('Data Tables'!F937:'Data Tables'!I1741, MATCH(1, (B937='Data Tables'!G937:G1741)*(J937='Data Tables'!F937:F1741)*(_xlfn.NUMBERVALUE(D937)&lt;=_xlfn.NUMBERVALUE('Data Tables'!I937:I1741)),0),3), "Error!"))</f>
        <v/>
      </c>
      <c r="G937" s="18" t="str" cm="1">
        <f t="array" ref="G937">IF(OR(B937="",C937="", E937=""),"",IFERROR(INDEX('Data Tables'!A937:D2385,MATCH(1,(B937='Data Tables'!B937:B2385)*(K937='Data Tables'!A937:A2385)*(_xlfn.NUMBERVALUE(E937)&lt;=_xlfn.NUMBERVALUE('Data Tables'!D937:D2385)),0),3),"Error!"))</f>
        <v/>
      </c>
      <c r="H937" s="18" t="str">
        <f>IF(OR(F937="Error!",G937="Error!"),"",IF(OR(B937="",C937="",D937="",E937=""),"",(F937+G937)/2))</f>
        <v/>
      </c>
      <c r="I937" s="14" t="str">
        <f>IF(H937="", "", IF(AND(H937&gt;=0.4, F937&gt;= 0.06,G937&gt;= 0.06), "Pass!", "Fail :("))</f>
        <v/>
      </c>
      <c r="J937" s="14" t="str">
        <f t="shared" si="28"/>
        <v/>
      </c>
      <c r="K937" s="14" t="str">
        <f t="shared" si="29"/>
        <v/>
      </c>
      <c r="L937" s="15" t="str">
        <f>IFERROR(IF(AND(H937&gt;=0.4,F937&gt;=0.06,G937&gt;=0.06),"",IF(AND(F937&lt;0.06, G937&gt;=0.06),"Does not meet minimum row standard",IF(AND(G937&lt;0.06, F937&gt;=0.06),"Does not meet minimum run standard",IF(AND(F937&lt;0.06, G937&lt;0.06), "Does not meet minimum standard", "Does not meet minimum average")))), "")</f>
        <v/>
      </c>
    </row>
    <row r="938" spans="6:12" x14ac:dyDescent="0.25">
      <c r="F938" s="18" t="str" cm="1">
        <f t="array" ref="F938">IF(OR(B938="", C938="", D938=""),"",IFERROR(INDEX('Data Tables'!F938:'Data Tables'!I1742, MATCH(1, (B938='Data Tables'!G938:G1742)*(J938='Data Tables'!F938:F1742)*(_xlfn.NUMBERVALUE(D938)&lt;=_xlfn.NUMBERVALUE('Data Tables'!I938:I1742)),0),3), "Error!"))</f>
        <v/>
      </c>
      <c r="G938" s="18" t="str" cm="1">
        <f t="array" ref="G938">IF(OR(B938="",C938="", E938=""),"",IFERROR(INDEX('Data Tables'!A938:D2386,MATCH(1,(B938='Data Tables'!B938:B2386)*(K938='Data Tables'!A938:A2386)*(_xlfn.NUMBERVALUE(E938)&lt;=_xlfn.NUMBERVALUE('Data Tables'!D938:D2386)),0),3),"Error!"))</f>
        <v/>
      </c>
      <c r="H938" s="18" t="str">
        <f>IF(OR(F938="Error!",G938="Error!"),"",IF(OR(B938="",C938="",D938="",E938=""),"",(F938+G938)/2))</f>
        <v/>
      </c>
      <c r="I938" s="14" t="str">
        <f>IF(H938="", "", IF(AND(H938&gt;=0.4, F938&gt;= 0.06,G938&gt;= 0.06), "Pass!", "Fail :("))</f>
        <v/>
      </c>
      <c r="J938" s="14" t="str">
        <f t="shared" si="28"/>
        <v/>
      </c>
      <c r="K938" s="14" t="str">
        <f t="shared" si="29"/>
        <v/>
      </c>
      <c r="L938" s="15" t="str">
        <f>IFERROR(IF(AND(H938&gt;=0.4,F938&gt;=0.06,G938&gt;=0.06),"",IF(AND(F938&lt;0.06, G938&gt;=0.06),"Does not meet minimum row standard",IF(AND(G938&lt;0.06, F938&gt;=0.06),"Does not meet minimum run standard",IF(AND(F938&lt;0.06, G938&lt;0.06), "Does not meet minimum standard", "Does not meet minimum average")))), "")</f>
        <v/>
      </c>
    </row>
    <row r="939" spans="6:12" x14ac:dyDescent="0.25">
      <c r="F939" s="18" t="str" cm="1">
        <f t="array" ref="F939">IF(OR(B939="", C939="", D939=""),"",IFERROR(INDEX('Data Tables'!F939:'Data Tables'!I1743, MATCH(1, (B939='Data Tables'!G939:G1743)*(J939='Data Tables'!F939:F1743)*(_xlfn.NUMBERVALUE(D939)&lt;=_xlfn.NUMBERVALUE('Data Tables'!I939:I1743)),0),3), "Error!"))</f>
        <v/>
      </c>
      <c r="G939" s="18" t="str" cm="1">
        <f t="array" ref="G939">IF(OR(B939="",C939="", E939=""),"",IFERROR(INDEX('Data Tables'!A939:D2387,MATCH(1,(B939='Data Tables'!B939:B2387)*(K939='Data Tables'!A939:A2387)*(_xlfn.NUMBERVALUE(E939)&lt;=_xlfn.NUMBERVALUE('Data Tables'!D939:D2387)),0),3),"Error!"))</f>
        <v/>
      </c>
      <c r="H939" s="18" t="str">
        <f>IF(OR(F939="Error!",G939="Error!"),"",IF(OR(B939="",C939="",D939="",E939=""),"",(F939+G939)/2))</f>
        <v/>
      </c>
      <c r="I939" s="14" t="str">
        <f>IF(H939="", "", IF(AND(H939&gt;=0.4, F939&gt;= 0.06,G939&gt;= 0.06), "Pass!", "Fail :("))</f>
        <v/>
      </c>
      <c r="J939" s="14" t="str">
        <f t="shared" si="28"/>
        <v/>
      </c>
      <c r="K939" s="14" t="str">
        <f t="shared" si="29"/>
        <v/>
      </c>
      <c r="L939" s="15" t="str">
        <f>IFERROR(IF(AND(H939&gt;=0.4,F939&gt;=0.06,G939&gt;=0.06),"",IF(AND(F939&lt;0.06, G939&gt;=0.06),"Does not meet minimum row standard",IF(AND(G939&lt;0.06, F939&gt;=0.06),"Does not meet minimum run standard",IF(AND(F939&lt;0.06, G939&lt;0.06), "Does not meet minimum standard", "Does not meet minimum average")))), "")</f>
        <v/>
      </c>
    </row>
    <row r="940" spans="6:12" x14ac:dyDescent="0.25">
      <c r="F940" s="18" t="str" cm="1">
        <f t="array" ref="F940">IF(OR(B940="", C940="", D940=""),"",IFERROR(INDEX('Data Tables'!F940:'Data Tables'!I1744, MATCH(1, (B940='Data Tables'!G940:G1744)*(J940='Data Tables'!F940:F1744)*(_xlfn.NUMBERVALUE(D940)&lt;=_xlfn.NUMBERVALUE('Data Tables'!I940:I1744)),0),3), "Error!"))</f>
        <v/>
      </c>
      <c r="G940" s="18" t="str" cm="1">
        <f t="array" ref="G940">IF(OR(B940="",C940="", E940=""),"",IFERROR(INDEX('Data Tables'!A940:D2388,MATCH(1,(B940='Data Tables'!B940:B2388)*(K940='Data Tables'!A940:A2388)*(_xlfn.NUMBERVALUE(E940)&lt;=_xlfn.NUMBERVALUE('Data Tables'!D940:D2388)),0),3),"Error!"))</f>
        <v/>
      </c>
      <c r="H940" s="18" t="str">
        <f>IF(OR(F940="Error!",G940="Error!"),"",IF(OR(B940="",C940="",D940="",E940=""),"",(F940+G940)/2))</f>
        <v/>
      </c>
      <c r="I940" s="14" t="str">
        <f>IF(H940="", "", IF(AND(H940&gt;=0.4, F940&gt;= 0.06,G940&gt;= 0.06), "Pass!", "Fail :("))</f>
        <v/>
      </c>
      <c r="J940" s="14" t="str">
        <f t="shared" si="28"/>
        <v/>
      </c>
      <c r="K940" s="14" t="str">
        <f t="shared" si="29"/>
        <v/>
      </c>
      <c r="L940" s="15" t="str">
        <f>IFERROR(IF(AND(H940&gt;=0.4,F940&gt;=0.06,G940&gt;=0.06),"",IF(AND(F940&lt;0.06, G940&gt;=0.06),"Does not meet minimum row standard",IF(AND(G940&lt;0.06, F940&gt;=0.06),"Does not meet minimum run standard",IF(AND(F940&lt;0.06, G940&lt;0.06), "Does not meet minimum standard", "Does not meet minimum average")))), "")</f>
        <v/>
      </c>
    </row>
    <row r="941" spans="6:12" x14ac:dyDescent="0.25">
      <c r="F941" s="18" t="str" cm="1">
        <f t="array" ref="F941">IF(OR(B941="", C941="", D941=""),"",IFERROR(INDEX('Data Tables'!F941:'Data Tables'!I1745, MATCH(1, (B941='Data Tables'!G941:G1745)*(J941='Data Tables'!F941:F1745)*(_xlfn.NUMBERVALUE(D941)&lt;=_xlfn.NUMBERVALUE('Data Tables'!I941:I1745)),0),3), "Error!"))</f>
        <v/>
      </c>
      <c r="G941" s="18" t="str" cm="1">
        <f t="array" ref="G941">IF(OR(B941="",C941="", E941=""),"",IFERROR(INDEX('Data Tables'!A941:D2389,MATCH(1,(B941='Data Tables'!B941:B2389)*(K941='Data Tables'!A941:A2389)*(_xlfn.NUMBERVALUE(E941)&lt;=_xlfn.NUMBERVALUE('Data Tables'!D941:D2389)),0),3),"Error!"))</f>
        <v/>
      </c>
      <c r="H941" s="18" t="str">
        <f>IF(OR(F941="Error!",G941="Error!"),"",IF(OR(B941="",C941="",D941="",E941=""),"",(F941+G941)/2))</f>
        <v/>
      </c>
      <c r="I941" s="14" t="str">
        <f>IF(H941="", "", IF(AND(H941&gt;=0.4, F941&gt;= 0.06,G941&gt;= 0.06), "Pass!", "Fail :("))</f>
        <v/>
      </c>
      <c r="J941" s="14" t="str">
        <f t="shared" si="28"/>
        <v/>
      </c>
      <c r="K941" s="14" t="str">
        <f t="shared" si="29"/>
        <v/>
      </c>
      <c r="L941" s="15" t="str">
        <f>IFERROR(IF(AND(H941&gt;=0.4,F941&gt;=0.06,G941&gt;=0.06),"",IF(AND(F941&lt;0.06, G941&gt;=0.06),"Does not meet minimum row standard",IF(AND(G941&lt;0.06, F941&gt;=0.06),"Does not meet minimum run standard",IF(AND(F941&lt;0.06, G941&lt;0.06), "Does not meet minimum standard", "Does not meet minimum average")))), "")</f>
        <v/>
      </c>
    </row>
    <row r="942" spans="6:12" x14ac:dyDescent="0.25">
      <c r="F942" s="18" t="str" cm="1">
        <f t="array" ref="F942">IF(OR(B942="", C942="", D942=""),"",IFERROR(INDEX('Data Tables'!F942:'Data Tables'!I1746, MATCH(1, (B942='Data Tables'!G942:G1746)*(J942='Data Tables'!F942:F1746)*(_xlfn.NUMBERVALUE(D942)&lt;=_xlfn.NUMBERVALUE('Data Tables'!I942:I1746)),0),3), "Error!"))</f>
        <v/>
      </c>
      <c r="G942" s="18" t="str" cm="1">
        <f t="array" ref="G942">IF(OR(B942="",C942="", E942=""),"",IFERROR(INDEX('Data Tables'!A942:D2390,MATCH(1,(B942='Data Tables'!B942:B2390)*(K942='Data Tables'!A942:A2390)*(_xlfn.NUMBERVALUE(E942)&lt;=_xlfn.NUMBERVALUE('Data Tables'!D942:D2390)),0),3),"Error!"))</f>
        <v/>
      </c>
      <c r="H942" s="18" t="str">
        <f>IF(OR(F942="Error!",G942="Error!"),"",IF(OR(B942="",C942="",D942="",E942=""),"",(F942+G942)/2))</f>
        <v/>
      </c>
      <c r="I942" s="14" t="str">
        <f>IF(H942="", "", IF(AND(H942&gt;=0.4, F942&gt;= 0.06,G942&gt;= 0.06), "Pass!", "Fail :("))</f>
        <v/>
      </c>
      <c r="J942" s="14" t="str">
        <f t="shared" si="28"/>
        <v/>
      </c>
      <c r="K942" s="14" t="str">
        <f t="shared" si="29"/>
        <v/>
      </c>
      <c r="L942" s="15" t="str">
        <f>IFERROR(IF(AND(H942&gt;=0.4,F942&gt;=0.06,G942&gt;=0.06),"",IF(AND(F942&lt;0.06, G942&gt;=0.06),"Does not meet minimum row standard",IF(AND(G942&lt;0.06, F942&gt;=0.06),"Does not meet minimum run standard",IF(AND(F942&lt;0.06, G942&lt;0.06), "Does not meet minimum standard", "Does not meet minimum average")))), "")</f>
        <v/>
      </c>
    </row>
    <row r="943" spans="6:12" x14ac:dyDescent="0.25">
      <c r="F943" s="18" t="str" cm="1">
        <f t="array" ref="F943">IF(OR(B943="", C943="", D943=""),"",IFERROR(INDEX('Data Tables'!F943:'Data Tables'!I1747, MATCH(1, (B943='Data Tables'!G943:G1747)*(J943='Data Tables'!F943:F1747)*(_xlfn.NUMBERVALUE(D943)&lt;=_xlfn.NUMBERVALUE('Data Tables'!I943:I1747)),0),3), "Error!"))</f>
        <v/>
      </c>
      <c r="G943" s="18" t="str" cm="1">
        <f t="array" ref="G943">IF(OR(B943="",C943="", E943=""),"",IFERROR(INDEX('Data Tables'!A943:D2391,MATCH(1,(B943='Data Tables'!B943:B2391)*(K943='Data Tables'!A943:A2391)*(_xlfn.NUMBERVALUE(E943)&lt;=_xlfn.NUMBERVALUE('Data Tables'!D943:D2391)),0),3),"Error!"))</f>
        <v/>
      </c>
      <c r="H943" s="18" t="str">
        <f>IF(OR(F943="Error!",G943="Error!"),"",IF(OR(B943="",C943="",D943="",E943=""),"",(F943+G943)/2))</f>
        <v/>
      </c>
      <c r="I943" s="14" t="str">
        <f>IF(H943="", "", IF(AND(H943&gt;=0.4, F943&gt;= 0.06,G943&gt;= 0.06), "Pass!", "Fail :("))</f>
        <v/>
      </c>
      <c r="J943" s="14" t="str">
        <f t="shared" si="28"/>
        <v/>
      </c>
      <c r="K943" s="14" t="str">
        <f t="shared" si="29"/>
        <v/>
      </c>
      <c r="L943" s="15" t="str">
        <f>IFERROR(IF(AND(H943&gt;=0.4,F943&gt;=0.06,G943&gt;=0.06),"",IF(AND(F943&lt;0.06, G943&gt;=0.06),"Does not meet minimum row standard",IF(AND(G943&lt;0.06, F943&gt;=0.06),"Does not meet minimum run standard",IF(AND(F943&lt;0.06, G943&lt;0.06), "Does not meet minimum standard", "Does not meet minimum average")))), "")</f>
        <v/>
      </c>
    </row>
    <row r="944" spans="6:12" x14ac:dyDescent="0.25">
      <c r="F944" s="18" t="str" cm="1">
        <f t="array" ref="F944">IF(OR(B944="", C944="", D944=""),"",IFERROR(INDEX('Data Tables'!F944:'Data Tables'!I1748, MATCH(1, (B944='Data Tables'!G944:G1748)*(J944='Data Tables'!F944:F1748)*(_xlfn.NUMBERVALUE(D944)&lt;=_xlfn.NUMBERVALUE('Data Tables'!I944:I1748)),0),3), "Error!"))</f>
        <v/>
      </c>
      <c r="G944" s="18" t="str" cm="1">
        <f t="array" ref="G944">IF(OR(B944="",C944="", E944=""),"",IFERROR(INDEX('Data Tables'!A944:D2392,MATCH(1,(B944='Data Tables'!B944:B2392)*(K944='Data Tables'!A944:A2392)*(_xlfn.NUMBERVALUE(E944)&lt;=_xlfn.NUMBERVALUE('Data Tables'!D944:D2392)),0),3),"Error!"))</f>
        <v/>
      </c>
      <c r="H944" s="18" t="str">
        <f>IF(OR(F944="Error!",G944="Error!"),"",IF(OR(B944="",C944="",D944="",E944=""),"",(F944+G944)/2))</f>
        <v/>
      </c>
      <c r="I944" s="14" t="str">
        <f>IF(H944="", "", IF(AND(H944&gt;=0.4, F944&gt;= 0.06,G944&gt;= 0.06), "Pass!", "Fail :("))</f>
        <v/>
      </c>
      <c r="J944" s="14" t="str">
        <f t="shared" si="28"/>
        <v/>
      </c>
      <c r="K944" s="14" t="str">
        <f t="shared" si="29"/>
        <v/>
      </c>
      <c r="L944" s="15" t="str">
        <f>IFERROR(IF(AND(H944&gt;=0.4,F944&gt;=0.06,G944&gt;=0.06),"",IF(AND(F944&lt;0.06, G944&gt;=0.06),"Does not meet minimum row standard",IF(AND(G944&lt;0.06, F944&gt;=0.06),"Does not meet minimum run standard",IF(AND(F944&lt;0.06, G944&lt;0.06), "Does not meet minimum standard", "Does not meet minimum average")))), "")</f>
        <v/>
      </c>
    </row>
    <row r="945" spans="6:12" x14ac:dyDescent="0.25">
      <c r="F945" s="18" t="str" cm="1">
        <f t="array" ref="F945">IF(OR(B945="", C945="", D945=""),"",IFERROR(INDEX('Data Tables'!F945:'Data Tables'!I1749, MATCH(1, (B945='Data Tables'!G945:G1749)*(J945='Data Tables'!F945:F1749)*(_xlfn.NUMBERVALUE(D945)&lt;=_xlfn.NUMBERVALUE('Data Tables'!I945:I1749)),0),3), "Error!"))</f>
        <v/>
      </c>
      <c r="G945" s="18" t="str" cm="1">
        <f t="array" ref="G945">IF(OR(B945="",C945="", E945=""),"",IFERROR(INDEX('Data Tables'!A945:D2393,MATCH(1,(B945='Data Tables'!B945:B2393)*(K945='Data Tables'!A945:A2393)*(_xlfn.NUMBERVALUE(E945)&lt;=_xlfn.NUMBERVALUE('Data Tables'!D945:D2393)),0),3),"Error!"))</f>
        <v/>
      </c>
      <c r="H945" s="18" t="str">
        <f>IF(OR(F945="Error!",G945="Error!"),"",IF(OR(B945="",C945="",D945="",E945=""),"",(F945+G945)/2))</f>
        <v/>
      </c>
      <c r="I945" s="14" t="str">
        <f>IF(H945="", "", IF(AND(H945&gt;=0.4, F945&gt;= 0.06,G945&gt;= 0.06), "Pass!", "Fail :("))</f>
        <v/>
      </c>
      <c r="J945" s="14" t="str">
        <f t="shared" si="28"/>
        <v/>
      </c>
      <c r="K945" s="14" t="str">
        <f t="shared" si="29"/>
        <v/>
      </c>
      <c r="L945" s="15" t="str">
        <f>IFERROR(IF(AND(H945&gt;=0.4,F945&gt;=0.06,G945&gt;=0.06),"",IF(AND(F945&lt;0.06, G945&gt;=0.06),"Does not meet minimum row standard",IF(AND(G945&lt;0.06, F945&gt;=0.06),"Does not meet minimum run standard",IF(AND(F945&lt;0.06, G945&lt;0.06), "Does not meet minimum standard", "Does not meet minimum average")))), "")</f>
        <v/>
      </c>
    </row>
    <row r="946" spans="6:12" x14ac:dyDescent="0.25">
      <c r="F946" s="18" t="str" cm="1">
        <f t="array" ref="F946">IF(OR(B946="", C946="", D946=""),"",IFERROR(INDEX('Data Tables'!F946:'Data Tables'!I1750, MATCH(1, (B946='Data Tables'!G946:G1750)*(J946='Data Tables'!F946:F1750)*(_xlfn.NUMBERVALUE(D946)&lt;=_xlfn.NUMBERVALUE('Data Tables'!I946:I1750)),0),3), "Error!"))</f>
        <v/>
      </c>
      <c r="G946" s="18" t="str" cm="1">
        <f t="array" ref="G946">IF(OR(B946="",C946="", E946=""),"",IFERROR(INDEX('Data Tables'!A946:D2394,MATCH(1,(B946='Data Tables'!B946:B2394)*(K946='Data Tables'!A946:A2394)*(_xlfn.NUMBERVALUE(E946)&lt;=_xlfn.NUMBERVALUE('Data Tables'!D946:D2394)),0),3),"Error!"))</f>
        <v/>
      </c>
      <c r="H946" s="18" t="str">
        <f>IF(OR(F946="Error!",G946="Error!"),"",IF(OR(B946="",C946="",D946="",E946=""),"",(F946+G946)/2))</f>
        <v/>
      </c>
      <c r="I946" s="14" t="str">
        <f>IF(H946="", "", IF(AND(H946&gt;=0.4, F946&gt;= 0.06,G946&gt;= 0.06), "Pass!", "Fail :("))</f>
        <v/>
      </c>
      <c r="J946" s="14" t="str">
        <f t="shared" si="28"/>
        <v/>
      </c>
      <c r="K946" s="14" t="str">
        <f t="shared" si="29"/>
        <v/>
      </c>
      <c r="L946" s="15" t="str">
        <f>IFERROR(IF(AND(H946&gt;=0.4,F946&gt;=0.06,G946&gt;=0.06),"",IF(AND(F946&lt;0.06, G946&gt;=0.06),"Does not meet minimum row standard",IF(AND(G946&lt;0.06, F946&gt;=0.06),"Does not meet minimum run standard",IF(AND(F946&lt;0.06, G946&lt;0.06), "Does not meet minimum standard", "Does not meet minimum average")))), "")</f>
        <v/>
      </c>
    </row>
    <row r="947" spans="6:12" x14ac:dyDescent="0.25">
      <c r="F947" s="18" t="str" cm="1">
        <f t="array" ref="F947">IF(OR(B947="", C947="", D947=""),"",IFERROR(INDEX('Data Tables'!F947:'Data Tables'!I1751, MATCH(1, (B947='Data Tables'!G947:G1751)*(J947='Data Tables'!F947:F1751)*(_xlfn.NUMBERVALUE(D947)&lt;=_xlfn.NUMBERVALUE('Data Tables'!I947:I1751)),0),3), "Error!"))</f>
        <v/>
      </c>
      <c r="G947" s="18" t="str" cm="1">
        <f t="array" ref="G947">IF(OR(B947="",C947="", E947=""),"",IFERROR(INDEX('Data Tables'!A947:D2395,MATCH(1,(B947='Data Tables'!B947:B2395)*(K947='Data Tables'!A947:A2395)*(_xlfn.NUMBERVALUE(E947)&lt;=_xlfn.NUMBERVALUE('Data Tables'!D947:D2395)),0),3),"Error!"))</f>
        <v/>
      </c>
      <c r="H947" s="18" t="str">
        <f>IF(OR(F947="Error!",G947="Error!"),"",IF(OR(B947="",C947="",D947="",E947=""),"",(F947+G947)/2))</f>
        <v/>
      </c>
      <c r="I947" s="14" t="str">
        <f>IF(H947="", "", IF(AND(H947&gt;=0.4, F947&gt;= 0.06,G947&gt;= 0.06), "Pass!", "Fail :("))</f>
        <v/>
      </c>
      <c r="J947" s="14" t="str">
        <f t="shared" si="28"/>
        <v/>
      </c>
      <c r="K947" s="14" t="str">
        <f t="shared" si="29"/>
        <v/>
      </c>
      <c r="L947" s="15" t="str">
        <f>IFERROR(IF(AND(H947&gt;=0.4,F947&gt;=0.06,G947&gt;=0.06),"",IF(AND(F947&lt;0.06, G947&gt;=0.06),"Does not meet minimum row standard",IF(AND(G947&lt;0.06, F947&gt;=0.06),"Does not meet minimum run standard",IF(AND(F947&lt;0.06, G947&lt;0.06), "Does not meet minimum standard", "Does not meet minimum average")))), "")</f>
        <v/>
      </c>
    </row>
    <row r="948" spans="6:12" x14ac:dyDescent="0.25">
      <c r="F948" s="18" t="str" cm="1">
        <f t="array" ref="F948">IF(OR(B948="", C948="", D948=""),"",IFERROR(INDEX('Data Tables'!F948:'Data Tables'!I1752, MATCH(1, (B948='Data Tables'!G948:G1752)*(J948='Data Tables'!F948:F1752)*(_xlfn.NUMBERVALUE(D948)&lt;=_xlfn.NUMBERVALUE('Data Tables'!I948:I1752)),0),3), "Error!"))</f>
        <v/>
      </c>
      <c r="G948" s="18" t="str" cm="1">
        <f t="array" ref="G948">IF(OR(B948="",C948="", E948=""),"",IFERROR(INDEX('Data Tables'!A948:D2396,MATCH(1,(B948='Data Tables'!B948:B2396)*(K948='Data Tables'!A948:A2396)*(_xlfn.NUMBERVALUE(E948)&lt;=_xlfn.NUMBERVALUE('Data Tables'!D948:D2396)),0),3),"Error!"))</f>
        <v/>
      </c>
      <c r="H948" s="18" t="str">
        <f>IF(OR(F948="Error!",G948="Error!"),"",IF(OR(B948="",C948="",D948="",E948=""),"",(F948+G948)/2))</f>
        <v/>
      </c>
      <c r="I948" s="14" t="str">
        <f>IF(H948="", "", IF(AND(H948&gt;=0.4, F948&gt;= 0.06,G948&gt;= 0.06), "Pass!", "Fail :("))</f>
        <v/>
      </c>
      <c r="J948" s="14" t="str">
        <f t="shared" si="28"/>
        <v/>
      </c>
      <c r="K948" s="14" t="str">
        <f t="shared" si="29"/>
        <v/>
      </c>
      <c r="L948" s="15" t="str">
        <f>IFERROR(IF(AND(H948&gt;=0.4,F948&gt;=0.06,G948&gt;=0.06),"",IF(AND(F948&lt;0.06, G948&gt;=0.06),"Does not meet minimum row standard",IF(AND(G948&lt;0.06, F948&gt;=0.06),"Does not meet minimum run standard",IF(AND(F948&lt;0.06, G948&lt;0.06), "Does not meet minimum standard", "Does not meet minimum average")))), "")</f>
        <v/>
      </c>
    </row>
    <row r="949" spans="6:12" x14ac:dyDescent="0.25">
      <c r="F949" s="18" t="str" cm="1">
        <f t="array" ref="F949">IF(OR(B949="", C949="", D949=""),"",IFERROR(INDEX('Data Tables'!F949:'Data Tables'!I1753, MATCH(1, (B949='Data Tables'!G949:G1753)*(J949='Data Tables'!F949:F1753)*(_xlfn.NUMBERVALUE(D949)&lt;=_xlfn.NUMBERVALUE('Data Tables'!I949:I1753)),0),3), "Error!"))</f>
        <v/>
      </c>
      <c r="G949" s="18" t="str" cm="1">
        <f t="array" ref="G949">IF(OR(B949="",C949="", E949=""),"",IFERROR(INDEX('Data Tables'!A949:D2397,MATCH(1,(B949='Data Tables'!B949:B2397)*(K949='Data Tables'!A949:A2397)*(_xlfn.NUMBERVALUE(E949)&lt;=_xlfn.NUMBERVALUE('Data Tables'!D949:D2397)),0),3),"Error!"))</f>
        <v/>
      </c>
      <c r="H949" s="18" t="str">
        <f>IF(OR(F949="Error!",G949="Error!"),"",IF(OR(B949="",C949="",D949="",E949=""),"",(F949+G949)/2))</f>
        <v/>
      </c>
      <c r="I949" s="14" t="str">
        <f>IF(H949="", "", IF(AND(H949&gt;=0.4, F949&gt;= 0.06,G949&gt;= 0.06), "Pass!", "Fail :("))</f>
        <v/>
      </c>
      <c r="J949" s="14" t="str">
        <f t="shared" si="28"/>
        <v/>
      </c>
      <c r="K949" s="14" t="str">
        <f t="shared" si="29"/>
        <v/>
      </c>
      <c r="L949" s="15" t="str">
        <f>IFERROR(IF(AND(H949&gt;=0.4,F949&gt;=0.06,G949&gt;=0.06),"",IF(AND(F949&lt;0.06, G949&gt;=0.06),"Does not meet minimum row standard",IF(AND(G949&lt;0.06, F949&gt;=0.06),"Does not meet minimum run standard",IF(AND(F949&lt;0.06, G949&lt;0.06), "Does not meet minimum standard", "Does not meet minimum average")))), "")</f>
        <v/>
      </c>
    </row>
    <row r="950" spans="6:12" x14ac:dyDescent="0.25">
      <c r="F950" s="18" t="str" cm="1">
        <f t="array" ref="F950">IF(OR(B950="", C950="", D950=""),"",IFERROR(INDEX('Data Tables'!F950:'Data Tables'!I1754, MATCH(1, (B950='Data Tables'!G950:G1754)*(J950='Data Tables'!F950:F1754)*(_xlfn.NUMBERVALUE(D950)&lt;=_xlfn.NUMBERVALUE('Data Tables'!I950:I1754)),0),3), "Error!"))</f>
        <v/>
      </c>
      <c r="G950" s="18" t="str" cm="1">
        <f t="array" ref="G950">IF(OR(B950="",C950="", E950=""),"",IFERROR(INDEX('Data Tables'!A950:D2398,MATCH(1,(B950='Data Tables'!B950:B2398)*(K950='Data Tables'!A950:A2398)*(_xlfn.NUMBERVALUE(E950)&lt;=_xlfn.NUMBERVALUE('Data Tables'!D950:D2398)),0),3),"Error!"))</f>
        <v/>
      </c>
      <c r="H950" s="18" t="str">
        <f>IF(OR(F950="Error!",G950="Error!"),"",IF(OR(B950="",C950="",D950="",E950=""),"",(F950+G950)/2))</f>
        <v/>
      </c>
      <c r="I950" s="14" t="str">
        <f>IF(H950="", "", IF(AND(H950&gt;=0.4, F950&gt;= 0.06,G950&gt;= 0.06), "Pass!", "Fail :("))</f>
        <v/>
      </c>
      <c r="J950" s="14" t="str">
        <f t="shared" si="28"/>
        <v/>
      </c>
      <c r="K950" s="14" t="str">
        <f t="shared" si="29"/>
        <v/>
      </c>
      <c r="L950" s="15" t="str">
        <f>IFERROR(IF(AND(H950&gt;=0.4,F950&gt;=0.06,G950&gt;=0.06),"",IF(AND(F950&lt;0.06, G950&gt;=0.06),"Does not meet minimum row standard",IF(AND(G950&lt;0.06, F950&gt;=0.06),"Does not meet minimum run standard",IF(AND(F950&lt;0.06, G950&lt;0.06), "Does not meet minimum standard", "Does not meet minimum average")))), "")</f>
        <v/>
      </c>
    </row>
    <row r="951" spans="6:12" x14ac:dyDescent="0.25">
      <c r="F951" s="18" t="str" cm="1">
        <f t="array" ref="F951">IF(OR(B951="", C951="", D951=""),"",IFERROR(INDEX('Data Tables'!F951:'Data Tables'!I1755, MATCH(1, (B951='Data Tables'!G951:G1755)*(J951='Data Tables'!F951:F1755)*(_xlfn.NUMBERVALUE(D951)&lt;=_xlfn.NUMBERVALUE('Data Tables'!I951:I1755)),0),3), "Error!"))</f>
        <v/>
      </c>
      <c r="G951" s="18" t="str" cm="1">
        <f t="array" ref="G951">IF(OR(B951="",C951="", E951=""),"",IFERROR(INDEX('Data Tables'!A951:D2399,MATCH(1,(B951='Data Tables'!B951:B2399)*(K951='Data Tables'!A951:A2399)*(_xlfn.NUMBERVALUE(E951)&lt;=_xlfn.NUMBERVALUE('Data Tables'!D951:D2399)),0),3),"Error!"))</f>
        <v/>
      </c>
      <c r="H951" s="18" t="str">
        <f>IF(OR(F951="Error!",G951="Error!"),"",IF(OR(B951="",C951="",D951="",E951=""),"",(F951+G951)/2))</f>
        <v/>
      </c>
      <c r="I951" s="14" t="str">
        <f>IF(H951="", "", IF(AND(H951&gt;=0.4, F951&gt;= 0.06,G951&gt;= 0.06), "Pass!", "Fail :("))</f>
        <v/>
      </c>
      <c r="J951" s="14" t="str">
        <f t="shared" si="28"/>
        <v/>
      </c>
      <c r="K951" s="14" t="str">
        <f t="shared" si="29"/>
        <v/>
      </c>
      <c r="L951" s="15" t="str">
        <f>IFERROR(IF(AND(H951&gt;=0.4,F951&gt;=0.06,G951&gt;=0.06),"",IF(AND(F951&lt;0.06, G951&gt;=0.06),"Does not meet minimum row standard",IF(AND(G951&lt;0.06, F951&gt;=0.06),"Does not meet minimum run standard",IF(AND(F951&lt;0.06, G951&lt;0.06), "Does not meet minimum standard", "Does not meet minimum average")))), "")</f>
        <v/>
      </c>
    </row>
    <row r="952" spans="6:12" x14ac:dyDescent="0.25">
      <c r="F952" s="18" t="str" cm="1">
        <f t="array" ref="F952">IF(OR(B952="", C952="", D952=""),"",IFERROR(INDEX('Data Tables'!F952:'Data Tables'!I1756, MATCH(1, (B952='Data Tables'!G952:G1756)*(J952='Data Tables'!F952:F1756)*(_xlfn.NUMBERVALUE(D952)&lt;=_xlfn.NUMBERVALUE('Data Tables'!I952:I1756)),0),3), "Error!"))</f>
        <v/>
      </c>
      <c r="G952" s="18" t="str" cm="1">
        <f t="array" ref="G952">IF(OR(B952="",C952="", E952=""),"",IFERROR(INDEX('Data Tables'!A952:D2400,MATCH(1,(B952='Data Tables'!B952:B2400)*(K952='Data Tables'!A952:A2400)*(_xlfn.NUMBERVALUE(E952)&lt;=_xlfn.NUMBERVALUE('Data Tables'!D952:D2400)),0),3),"Error!"))</f>
        <v/>
      </c>
      <c r="H952" s="18" t="str">
        <f>IF(OR(F952="Error!",G952="Error!"),"",IF(OR(B952="",C952="",D952="",E952=""),"",(F952+G952)/2))</f>
        <v/>
      </c>
      <c r="I952" s="14" t="str">
        <f>IF(H952="", "", IF(AND(H952&gt;=0.4, F952&gt;= 0.06,G952&gt;= 0.06), "Pass!", "Fail :("))</f>
        <v/>
      </c>
      <c r="J952" s="14" t="str">
        <f t="shared" si="28"/>
        <v/>
      </c>
      <c r="K952" s="14" t="str">
        <f t="shared" si="29"/>
        <v/>
      </c>
      <c r="L952" s="15" t="str">
        <f>IFERROR(IF(AND(H952&gt;=0.4,F952&gt;=0.06,G952&gt;=0.06),"",IF(AND(F952&lt;0.06, G952&gt;=0.06),"Does not meet minimum row standard",IF(AND(G952&lt;0.06, F952&gt;=0.06),"Does not meet minimum run standard",IF(AND(F952&lt;0.06, G952&lt;0.06), "Does not meet minimum standard", "Does not meet minimum average")))), "")</f>
        <v/>
      </c>
    </row>
    <row r="953" spans="6:12" x14ac:dyDescent="0.25">
      <c r="F953" s="18" t="str" cm="1">
        <f t="array" ref="F953">IF(OR(B953="", C953="", D953=""),"",IFERROR(INDEX('Data Tables'!F953:'Data Tables'!I1757, MATCH(1, (B953='Data Tables'!G953:G1757)*(J953='Data Tables'!F953:F1757)*(_xlfn.NUMBERVALUE(D953)&lt;=_xlfn.NUMBERVALUE('Data Tables'!I953:I1757)),0),3), "Error!"))</f>
        <v/>
      </c>
      <c r="G953" s="18" t="str" cm="1">
        <f t="array" ref="G953">IF(OR(B953="",C953="", E953=""),"",IFERROR(INDEX('Data Tables'!A953:D2401,MATCH(1,(B953='Data Tables'!B953:B2401)*(K953='Data Tables'!A953:A2401)*(_xlfn.NUMBERVALUE(E953)&lt;=_xlfn.NUMBERVALUE('Data Tables'!D953:D2401)),0),3),"Error!"))</f>
        <v/>
      </c>
      <c r="H953" s="18" t="str">
        <f>IF(OR(F953="Error!",G953="Error!"),"",IF(OR(B953="",C953="",D953="",E953=""),"",(F953+G953)/2))</f>
        <v/>
      </c>
      <c r="I953" s="14" t="str">
        <f>IF(H953="", "", IF(AND(H953&gt;=0.4, F953&gt;= 0.06,G953&gt;= 0.06), "Pass!", "Fail :("))</f>
        <v/>
      </c>
      <c r="J953" s="14" t="str">
        <f t="shared" si="28"/>
        <v/>
      </c>
      <c r="K953" s="14" t="str">
        <f t="shared" si="29"/>
        <v/>
      </c>
      <c r="L953" s="15" t="str">
        <f>IFERROR(IF(AND(H953&gt;=0.4,F953&gt;=0.06,G953&gt;=0.06),"",IF(AND(F953&lt;0.06, G953&gt;=0.06),"Does not meet minimum row standard",IF(AND(G953&lt;0.06, F953&gt;=0.06),"Does not meet minimum run standard",IF(AND(F953&lt;0.06, G953&lt;0.06), "Does not meet minimum standard", "Does not meet minimum average")))), "")</f>
        <v/>
      </c>
    </row>
    <row r="954" spans="6:12" x14ac:dyDescent="0.25">
      <c r="F954" s="18" t="str" cm="1">
        <f t="array" ref="F954">IF(OR(B954="", C954="", D954=""),"",IFERROR(INDEX('Data Tables'!F954:'Data Tables'!I1758, MATCH(1, (B954='Data Tables'!G954:G1758)*(J954='Data Tables'!F954:F1758)*(_xlfn.NUMBERVALUE(D954)&lt;=_xlfn.NUMBERVALUE('Data Tables'!I954:I1758)),0),3), "Error!"))</f>
        <v/>
      </c>
      <c r="G954" s="18" t="str" cm="1">
        <f t="array" ref="G954">IF(OR(B954="",C954="", E954=""),"",IFERROR(INDEX('Data Tables'!A954:D2402,MATCH(1,(B954='Data Tables'!B954:B2402)*(K954='Data Tables'!A954:A2402)*(_xlfn.NUMBERVALUE(E954)&lt;=_xlfn.NUMBERVALUE('Data Tables'!D954:D2402)),0),3),"Error!"))</f>
        <v/>
      </c>
      <c r="H954" s="18" t="str">
        <f>IF(OR(F954="Error!",G954="Error!"),"",IF(OR(B954="",C954="",D954="",E954=""),"",(F954+G954)/2))</f>
        <v/>
      </c>
      <c r="I954" s="14" t="str">
        <f>IF(H954="", "", IF(AND(H954&gt;=0.4, F954&gt;= 0.06,G954&gt;= 0.06), "Pass!", "Fail :("))</f>
        <v/>
      </c>
      <c r="J954" s="14" t="str">
        <f t="shared" si="28"/>
        <v/>
      </c>
      <c r="K954" s="14" t="str">
        <f t="shared" si="29"/>
        <v/>
      </c>
      <c r="L954" s="15" t="str">
        <f>IFERROR(IF(AND(H954&gt;=0.4,F954&gt;=0.06,G954&gt;=0.06),"",IF(AND(F954&lt;0.06, G954&gt;=0.06),"Does not meet minimum row standard",IF(AND(G954&lt;0.06, F954&gt;=0.06),"Does not meet minimum run standard",IF(AND(F954&lt;0.06, G954&lt;0.06), "Does not meet minimum standard", "Does not meet minimum average")))), "")</f>
        <v/>
      </c>
    </row>
    <row r="955" spans="6:12" x14ac:dyDescent="0.25">
      <c r="F955" s="18" t="str" cm="1">
        <f t="array" ref="F955">IF(OR(B955="", C955="", D955=""),"",IFERROR(INDEX('Data Tables'!F955:'Data Tables'!I1759, MATCH(1, (B955='Data Tables'!G955:G1759)*(J955='Data Tables'!F955:F1759)*(_xlfn.NUMBERVALUE(D955)&lt;=_xlfn.NUMBERVALUE('Data Tables'!I955:I1759)),0),3), "Error!"))</f>
        <v/>
      </c>
      <c r="G955" s="18" t="str" cm="1">
        <f t="array" ref="G955">IF(OR(B955="",C955="", E955=""),"",IFERROR(INDEX('Data Tables'!A955:D2403,MATCH(1,(B955='Data Tables'!B955:B2403)*(K955='Data Tables'!A955:A2403)*(_xlfn.NUMBERVALUE(E955)&lt;=_xlfn.NUMBERVALUE('Data Tables'!D955:D2403)),0),3),"Error!"))</f>
        <v/>
      </c>
      <c r="H955" s="18" t="str">
        <f>IF(OR(F955="Error!",G955="Error!"),"",IF(OR(B955="",C955="",D955="",E955=""),"",(F955+G955)/2))</f>
        <v/>
      </c>
      <c r="I955" s="14" t="str">
        <f>IF(H955="", "", IF(AND(H955&gt;=0.4, F955&gt;= 0.06,G955&gt;= 0.06), "Pass!", "Fail :("))</f>
        <v/>
      </c>
      <c r="J955" s="14" t="str">
        <f t="shared" si="28"/>
        <v/>
      </c>
      <c r="K955" s="14" t="str">
        <f t="shared" si="29"/>
        <v/>
      </c>
      <c r="L955" s="15" t="str">
        <f>IFERROR(IF(AND(H955&gt;=0.4,F955&gt;=0.06,G955&gt;=0.06),"",IF(AND(F955&lt;0.06, G955&gt;=0.06),"Does not meet minimum row standard",IF(AND(G955&lt;0.06, F955&gt;=0.06),"Does not meet minimum run standard",IF(AND(F955&lt;0.06, G955&lt;0.06), "Does not meet minimum standard", "Does not meet minimum average")))), "")</f>
        <v/>
      </c>
    </row>
    <row r="956" spans="6:12" x14ac:dyDescent="0.25">
      <c r="F956" s="18" t="str" cm="1">
        <f t="array" ref="F956">IF(OR(B956="", C956="", D956=""),"",IFERROR(INDEX('Data Tables'!F956:'Data Tables'!I1760, MATCH(1, (B956='Data Tables'!G956:G1760)*(J956='Data Tables'!F956:F1760)*(_xlfn.NUMBERVALUE(D956)&lt;=_xlfn.NUMBERVALUE('Data Tables'!I956:I1760)),0),3), "Error!"))</f>
        <v/>
      </c>
      <c r="G956" s="18" t="str" cm="1">
        <f t="array" ref="G956">IF(OR(B956="",C956="", E956=""),"",IFERROR(INDEX('Data Tables'!A956:D2404,MATCH(1,(B956='Data Tables'!B956:B2404)*(K956='Data Tables'!A956:A2404)*(_xlfn.NUMBERVALUE(E956)&lt;=_xlfn.NUMBERVALUE('Data Tables'!D956:D2404)),0),3),"Error!"))</f>
        <v/>
      </c>
      <c r="H956" s="18" t="str">
        <f>IF(OR(F956="Error!",G956="Error!"),"",IF(OR(B956="",C956="",D956="",E956=""),"",(F956+G956)/2))</f>
        <v/>
      </c>
      <c r="I956" s="14" t="str">
        <f>IF(H956="", "", IF(AND(H956&gt;=0.4, F956&gt;= 0.06,G956&gt;= 0.06), "Pass!", "Fail :("))</f>
        <v/>
      </c>
      <c r="J956" s="14" t="str">
        <f t="shared" si="28"/>
        <v/>
      </c>
      <c r="K956" s="14" t="str">
        <f t="shared" si="29"/>
        <v/>
      </c>
      <c r="L956" s="15" t="str">
        <f>IFERROR(IF(AND(H956&gt;=0.4,F956&gt;=0.06,G956&gt;=0.06),"",IF(AND(F956&lt;0.06, G956&gt;=0.06),"Does not meet minimum row standard",IF(AND(G956&lt;0.06, F956&gt;=0.06),"Does not meet minimum run standard",IF(AND(F956&lt;0.06, G956&lt;0.06), "Does not meet minimum standard", "Does not meet minimum average")))), "")</f>
        <v/>
      </c>
    </row>
    <row r="957" spans="6:12" x14ac:dyDescent="0.25">
      <c r="F957" s="18" t="str" cm="1">
        <f t="array" ref="F957">IF(OR(B957="", C957="", D957=""),"",IFERROR(INDEX('Data Tables'!F957:'Data Tables'!I1761, MATCH(1, (B957='Data Tables'!G957:G1761)*(J957='Data Tables'!F957:F1761)*(_xlfn.NUMBERVALUE(D957)&lt;=_xlfn.NUMBERVALUE('Data Tables'!I957:I1761)),0),3), "Error!"))</f>
        <v/>
      </c>
      <c r="G957" s="18" t="str" cm="1">
        <f t="array" ref="G957">IF(OR(B957="",C957="", E957=""),"",IFERROR(INDEX('Data Tables'!A957:D2405,MATCH(1,(B957='Data Tables'!B957:B2405)*(K957='Data Tables'!A957:A2405)*(_xlfn.NUMBERVALUE(E957)&lt;=_xlfn.NUMBERVALUE('Data Tables'!D957:D2405)),0),3),"Error!"))</f>
        <v/>
      </c>
      <c r="H957" s="18" t="str">
        <f>IF(OR(F957="Error!",G957="Error!"),"",IF(OR(B957="",C957="",D957="",E957=""),"",(F957+G957)/2))</f>
        <v/>
      </c>
      <c r="I957" s="14" t="str">
        <f>IF(H957="", "", IF(AND(H957&gt;=0.4, F957&gt;= 0.06,G957&gt;= 0.06), "Pass!", "Fail :("))</f>
        <v/>
      </c>
      <c r="J957" s="14" t="str">
        <f t="shared" si="28"/>
        <v/>
      </c>
      <c r="K957" s="14" t="str">
        <f t="shared" si="29"/>
        <v/>
      </c>
      <c r="L957" s="15" t="str">
        <f>IFERROR(IF(AND(H957&gt;=0.4,F957&gt;=0.06,G957&gt;=0.06),"",IF(AND(F957&lt;0.06, G957&gt;=0.06),"Does not meet minimum row standard",IF(AND(G957&lt;0.06, F957&gt;=0.06),"Does not meet minimum run standard",IF(AND(F957&lt;0.06, G957&lt;0.06), "Does not meet minimum standard", "Does not meet minimum average")))), "")</f>
        <v/>
      </c>
    </row>
    <row r="958" spans="6:12" x14ac:dyDescent="0.25">
      <c r="F958" s="18" t="str" cm="1">
        <f t="array" ref="F958">IF(OR(B958="", C958="", D958=""),"",IFERROR(INDEX('Data Tables'!F958:'Data Tables'!I1762, MATCH(1, (B958='Data Tables'!G958:G1762)*(J958='Data Tables'!F958:F1762)*(_xlfn.NUMBERVALUE(D958)&lt;=_xlfn.NUMBERVALUE('Data Tables'!I958:I1762)),0),3), "Error!"))</f>
        <v/>
      </c>
      <c r="G958" s="18" t="str" cm="1">
        <f t="array" ref="G958">IF(OR(B958="",C958="", E958=""),"",IFERROR(INDEX('Data Tables'!A958:D2406,MATCH(1,(B958='Data Tables'!B958:B2406)*(K958='Data Tables'!A958:A2406)*(_xlfn.NUMBERVALUE(E958)&lt;=_xlfn.NUMBERVALUE('Data Tables'!D958:D2406)),0),3),"Error!"))</f>
        <v/>
      </c>
      <c r="H958" s="18" t="str">
        <f>IF(OR(F958="Error!",G958="Error!"),"",IF(OR(B958="",C958="",D958="",E958=""),"",(F958+G958)/2))</f>
        <v/>
      </c>
      <c r="I958" s="14" t="str">
        <f>IF(H958="", "", IF(AND(H958&gt;=0.4, F958&gt;= 0.06,G958&gt;= 0.06), "Pass!", "Fail :("))</f>
        <v/>
      </c>
      <c r="J958" s="14" t="str">
        <f t="shared" si="28"/>
        <v/>
      </c>
      <c r="K958" s="14" t="str">
        <f t="shared" si="29"/>
        <v/>
      </c>
      <c r="L958" s="15" t="str">
        <f>IFERROR(IF(AND(H958&gt;=0.4,F958&gt;=0.06,G958&gt;=0.06),"",IF(AND(F958&lt;0.06, G958&gt;=0.06),"Does not meet minimum row standard",IF(AND(G958&lt;0.06, F958&gt;=0.06),"Does not meet minimum run standard",IF(AND(F958&lt;0.06, G958&lt;0.06), "Does not meet minimum standard", "Does not meet minimum average")))), "")</f>
        <v/>
      </c>
    </row>
    <row r="959" spans="6:12" x14ac:dyDescent="0.25">
      <c r="F959" s="18" t="str" cm="1">
        <f t="array" ref="F959">IF(OR(B959="", C959="", D959=""),"",IFERROR(INDEX('Data Tables'!F959:'Data Tables'!I1763, MATCH(1, (B959='Data Tables'!G959:G1763)*(J959='Data Tables'!F959:F1763)*(_xlfn.NUMBERVALUE(D959)&lt;=_xlfn.NUMBERVALUE('Data Tables'!I959:I1763)),0),3), "Error!"))</f>
        <v/>
      </c>
      <c r="G959" s="18" t="str" cm="1">
        <f t="array" ref="G959">IF(OR(B959="",C959="", E959=""),"",IFERROR(INDEX('Data Tables'!A959:D2407,MATCH(1,(B959='Data Tables'!B959:B2407)*(K959='Data Tables'!A959:A2407)*(_xlfn.NUMBERVALUE(E959)&lt;=_xlfn.NUMBERVALUE('Data Tables'!D959:D2407)),0),3),"Error!"))</f>
        <v/>
      </c>
      <c r="H959" s="18" t="str">
        <f>IF(OR(F959="Error!",G959="Error!"),"",IF(OR(B959="",C959="",D959="",E959=""),"",(F959+G959)/2))</f>
        <v/>
      </c>
      <c r="I959" s="14" t="str">
        <f>IF(H959="", "", IF(AND(H959&gt;=0.4, F959&gt;= 0.06,G959&gt;= 0.06), "Pass!", "Fail :("))</f>
        <v/>
      </c>
      <c r="J959" s="14" t="str">
        <f t="shared" si="28"/>
        <v/>
      </c>
      <c r="K959" s="14" t="str">
        <f t="shared" si="29"/>
        <v/>
      </c>
      <c r="L959" s="15" t="str">
        <f>IFERROR(IF(AND(H959&gt;=0.4,F959&gt;=0.06,G959&gt;=0.06),"",IF(AND(F959&lt;0.06, G959&gt;=0.06),"Does not meet minimum row standard",IF(AND(G959&lt;0.06, F959&gt;=0.06),"Does not meet minimum run standard",IF(AND(F959&lt;0.06, G959&lt;0.06), "Does not meet minimum standard", "Does not meet minimum average")))), "")</f>
        <v/>
      </c>
    </row>
    <row r="960" spans="6:12" x14ac:dyDescent="0.25">
      <c r="F960" s="18" t="str" cm="1">
        <f t="array" ref="F960">IF(OR(B960="", C960="", D960=""),"",IFERROR(INDEX('Data Tables'!F960:'Data Tables'!I1764, MATCH(1, (B960='Data Tables'!G960:G1764)*(J960='Data Tables'!F960:F1764)*(_xlfn.NUMBERVALUE(D960)&lt;=_xlfn.NUMBERVALUE('Data Tables'!I960:I1764)),0),3), "Error!"))</f>
        <v/>
      </c>
      <c r="G960" s="18" t="str" cm="1">
        <f t="array" ref="G960">IF(OR(B960="",C960="", E960=""),"",IFERROR(INDEX('Data Tables'!A960:D2408,MATCH(1,(B960='Data Tables'!B960:B2408)*(K960='Data Tables'!A960:A2408)*(_xlfn.NUMBERVALUE(E960)&lt;=_xlfn.NUMBERVALUE('Data Tables'!D960:D2408)),0),3),"Error!"))</f>
        <v/>
      </c>
      <c r="H960" s="18" t="str">
        <f>IF(OR(F960="Error!",G960="Error!"),"",IF(OR(B960="",C960="",D960="",E960=""),"",(F960+G960)/2))</f>
        <v/>
      </c>
      <c r="I960" s="14" t="str">
        <f>IF(H960="", "", IF(AND(H960&gt;=0.4, F960&gt;= 0.06,G960&gt;= 0.06), "Pass!", "Fail :("))</f>
        <v/>
      </c>
      <c r="J960" s="14" t="str">
        <f t="shared" si="28"/>
        <v/>
      </c>
      <c r="K960" s="14" t="str">
        <f t="shared" si="29"/>
        <v/>
      </c>
      <c r="L960" s="15" t="str">
        <f>IFERROR(IF(AND(H960&gt;=0.4,F960&gt;=0.06,G960&gt;=0.06),"",IF(AND(F960&lt;0.06, G960&gt;=0.06),"Does not meet minimum row standard",IF(AND(G960&lt;0.06, F960&gt;=0.06),"Does not meet minimum run standard",IF(AND(F960&lt;0.06, G960&lt;0.06), "Does not meet minimum standard", "Does not meet minimum average")))), "")</f>
        <v/>
      </c>
    </row>
    <row r="961" spans="6:12" x14ac:dyDescent="0.25">
      <c r="F961" s="18" t="str" cm="1">
        <f t="array" ref="F961">IF(OR(B961="", C961="", D961=""),"",IFERROR(INDEX('Data Tables'!F961:'Data Tables'!I1765, MATCH(1, (B961='Data Tables'!G961:G1765)*(J961='Data Tables'!F961:F1765)*(_xlfn.NUMBERVALUE(D961)&lt;=_xlfn.NUMBERVALUE('Data Tables'!I961:I1765)),0),3), "Error!"))</f>
        <v/>
      </c>
      <c r="G961" s="18" t="str" cm="1">
        <f t="array" ref="G961">IF(OR(B961="",C961="", E961=""),"",IFERROR(INDEX('Data Tables'!A961:D2409,MATCH(1,(B961='Data Tables'!B961:B2409)*(K961='Data Tables'!A961:A2409)*(_xlfn.NUMBERVALUE(E961)&lt;=_xlfn.NUMBERVALUE('Data Tables'!D961:D2409)),0),3),"Error!"))</f>
        <v/>
      </c>
      <c r="H961" s="18" t="str">
        <f>IF(OR(F961="Error!",G961="Error!"),"",IF(OR(B961="",C961="",D961="",E961=""),"",(F961+G961)/2))</f>
        <v/>
      </c>
      <c r="I961" s="14" t="str">
        <f>IF(H961="", "", IF(AND(H961&gt;=0.4, F961&gt;= 0.06,G961&gt;= 0.06), "Pass!", "Fail :("))</f>
        <v/>
      </c>
      <c r="J961" s="14" t="str">
        <f t="shared" si="28"/>
        <v/>
      </c>
      <c r="K961" s="14" t="str">
        <f t="shared" si="29"/>
        <v/>
      </c>
      <c r="L961" s="15" t="str">
        <f>IFERROR(IF(AND(H961&gt;=0.4,F961&gt;=0.06,G961&gt;=0.06),"",IF(AND(F961&lt;0.06, G961&gt;=0.06),"Does not meet minimum row standard",IF(AND(G961&lt;0.06, F961&gt;=0.06),"Does not meet minimum run standard",IF(AND(F961&lt;0.06, G961&lt;0.06), "Does not meet minimum standard", "Does not meet minimum average")))), "")</f>
        <v/>
      </c>
    </row>
    <row r="962" spans="6:12" x14ac:dyDescent="0.25">
      <c r="F962" s="18" t="str" cm="1">
        <f t="array" ref="F962">IF(OR(B962="", C962="", D962=""),"",IFERROR(INDEX('Data Tables'!F962:'Data Tables'!I1766, MATCH(1, (B962='Data Tables'!G962:G1766)*(J962='Data Tables'!F962:F1766)*(_xlfn.NUMBERVALUE(D962)&lt;=_xlfn.NUMBERVALUE('Data Tables'!I962:I1766)),0),3), "Error!"))</f>
        <v/>
      </c>
      <c r="G962" s="18" t="str" cm="1">
        <f t="array" ref="G962">IF(OR(B962="",C962="", E962=""),"",IFERROR(INDEX('Data Tables'!A962:D2410,MATCH(1,(B962='Data Tables'!B962:B2410)*(K962='Data Tables'!A962:A2410)*(_xlfn.NUMBERVALUE(E962)&lt;=_xlfn.NUMBERVALUE('Data Tables'!D962:D2410)),0),3),"Error!"))</f>
        <v/>
      </c>
      <c r="H962" s="18" t="str">
        <f>IF(OR(F962="Error!",G962="Error!"),"",IF(OR(B962="",C962="",D962="",E962=""),"",(F962+G962)/2))</f>
        <v/>
      </c>
      <c r="I962" s="14" t="str">
        <f>IF(H962="", "", IF(AND(H962&gt;=0.4, F962&gt;= 0.06,G962&gt;= 0.06), "Pass!", "Fail :("))</f>
        <v/>
      </c>
      <c r="J962" s="14" t="str">
        <f t="shared" si="28"/>
        <v/>
      </c>
      <c r="K962" s="14" t="str">
        <f t="shared" si="29"/>
        <v/>
      </c>
      <c r="L962" s="15" t="str">
        <f>IFERROR(IF(AND(H962&gt;=0.4,F962&gt;=0.06,G962&gt;=0.06),"",IF(AND(F962&lt;0.06, G962&gt;=0.06),"Does not meet minimum row standard",IF(AND(G962&lt;0.06, F962&gt;=0.06),"Does not meet minimum run standard",IF(AND(F962&lt;0.06, G962&lt;0.06), "Does not meet minimum standard", "Does not meet minimum average")))), "")</f>
        <v/>
      </c>
    </row>
    <row r="963" spans="6:12" x14ac:dyDescent="0.25">
      <c r="F963" s="18" t="str" cm="1">
        <f t="array" ref="F963">IF(OR(B963="", C963="", D963=""),"",IFERROR(INDEX('Data Tables'!F963:'Data Tables'!I1767, MATCH(1, (B963='Data Tables'!G963:G1767)*(J963='Data Tables'!F963:F1767)*(_xlfn.NUMBERVALUE(D963)&lt;=_xlfn.NUMBERVALUE('Data Tables'!I963:I1767)),0),3), "Error!"))</f>
        <v/>
      </c>
      <c r="G963" s="18" t="str" cm="1">
        <f t="array" ref="G963">IF(OR(B963="",C963="", E963=""),"",IFERROR(INDEX('Data Tables'!A963:D2411,MATCH(1,(B963='Data Tables'!B963:B2411)*(K963='Data Tables'!A963:A2411)*(_xlfn.NUMBERVALUE(E963)&lt;=_xlfn.NUMBERVALUE('Data Tables'!D963:D2411)),0),3),"Error!"))</f>
        <v/>
      </c>
      <c r="H963" s="18" t="str">
        <f>IF(OR(F963="Error!",G963="Error!"),"",IF(OR(B963="",C963="",D963="",E963=""),"",(F963+G963)/2))</f>
        <v/>
      </c>
      <c r="I963" s="14" t="str">
        <f>IF(H963="", "", IF(AND(H963&gt;=0.4, F963&gt;= 0.06,G963&gt;= 0.06), "Pass!", "Fail :("))</f>
        <v/>
      </c>
      <c r="J963" s="14" t="str">
        <f t="shared" ref="J963:J1001" si="30">IF(C963="","",IF(C963&lt;=29,"20-29",IF(C963&lt;=39,"30-39",IF(C963&lt;=49,"40-49","50+"))))</f>
        <v/>
      </c>
      <c r="K963" s="14" t="str">
        <f t="shared" ref="K963:K1001" si="31">IF(C963="", "",IF(C963&lt;=24,"20-24",IF(C963&lt;=29,"25-29",IF(C963&lt;=34,"30-34",IF(C963&lt;=39,"35-39",IF(C963&lt;=44,"40-44",IF(C963&lt;=49,"45-49","50+")))))))</f>
        <v/>
      </c>
      <c r="L963" s="15" t="str">
        <f>IFERROR(IF(AND(H963&gt;=0.4,F963&gt;=0.06,G963&gt;=0.06),"",IF(AND(F963&lt;0.06, G963&gt;=0.06),"Does not meet minimum row standard",IF(AND(G963&lt;0.06, F963&gt;=0.06),"Does not meet minimum run standard",IF(AND(F963&lt;0.06, G963&lt;0.06), "Does not meet minimum standard", "Does not meet minimum average")))), "")</f>
        <v/>
      </c>
    </row>
    <row r="964" spans="6:12" x14ac:dyDescent="0.25">
      <c r="F964" s="18" t="str" cm="1">
        <f t="array" ref="F964">IF(OR(B964="", C964="", D964=""),"",IFERROR(INDEX('Data Tables'!F964:'Data Tables'!I1768, MATCH(1, (B964='Data Tables'!G964:G1768)*(J964='Data Tables'!F964:F1768)*(_xlfn.NUMBERVALUE(D964)&lt;=_xlfn.NUMBERVALUE('Data Tables'!I964:I1768)),0),3), "Error!"))</f>
        <v/>
      </c>
      <c r="G964" s="18" t="str" cm="1">
        <f t="array" ref="G964">IF(OR(B964="",C964="", E964=""),"",IFERROR(INDEX('Data Tables'!A964:D2412,MATCH(1,(B964='Data Tables'!B964:B2412)*(K964='Data Tables'!A964:A2412)*(_xlfn.NUMBERVALUE(E964)&lt;=_xlfn.NUMBERVALUE('Data Tables'!D964:D2412)),0),3),"Error!"))</f>
        <v/>
      </c>
      <c r="H964" s="18" t="str">
        <f>IF(OR(F964="Error!",G964="Error!"),"",IF(OR(B964="",C964="",D964="",E964=""),"",(F964+G964)/2))</f>
        <v/>
      </c>
      <c r="I964" s="14" t="str">
        <f>IF(H964="", "", IF(AND(H964&gt;=0.4, F964&gt;= 0.06,G964&gt;= 0.06), "Pass!", "Fail :("))</f>
        <v/>
      </c>
      <c r="J964" s="14" t="str">
        <f t="shared" si="30"/>
        <v/>
      </c>
      <c r="K964" s="14" t="str">
        <f t="shared" si="31"/>
        <v/>
      </c>
      <c r="L964" s="15" t="str">
        <f>IFERROR(IF(AND(H964&gt;=0.4,F964&gt;=0.06,G964&gt;=0.06),"",IF(AND(F964&lt;0.06, G964&gt;=0.06),"Does not meet minimum row standard",IF(AND(G964&lt;0.06, F964&gt;=0.06),"Does not meet minimum run standard",IF(AND(F964&lt;0.06, G964&lt;0.06), "Does not meet minimum standard", "Does not meet minimum average")))), "")</f>
        <v/>
      </c>
    </row>
    <row r="965" spans="6:12" x14ac:dyDescent="0.25">
      <c r="F965" s="18" t="str" cm="1">
        <f t="array" ref="F965">IF(OR(B965="", C965="", D965=""),"",IFERROR(INDEX('Data Tables'!F965:'Data Tables'!I1769, MATCH(1, (B965='Data Tables'!G965:G1769)*(J965='Data Tables'!F965:F1769)*(_xlfn.NUMBERVALUE(D965)&lt;=_xlfn.NUMBERVALUE('Data Tables'!I965:I1769)),0),3), "Error!"))</f>
        <v/>
      </c>
      <c r="G965" s="18" t="str" cm="1">
        <f t="array" ref="G965">IF(OR(B965="",C965="", E965=""),"",IFERROR(INDEX('Data Tables'!A965:D2413,MATCH(1,(B965='Data Tables'!B965:B2413)*(K965='Data Tables'!A965:A2413)*(_xlfn.NUMBERVALUE(E965)&lt;=_xlfn.NUMBERVALUE('Data Tables'!D965:D2413)),0),3),"Error!"))</f>
        <v/>
      </c>
      <c r="H965" s="18" t="str">
        <f>IF(OR(F965="Error!",G965="Error!"),"",IF(OR(B965="",C965="",D965="",E965=""),"",(F965+G965)/2))</f>
        <v/>
      </c>
      <c r="I965" s="14" t="str">
        <f>IF(H965="", "", IF(AND(H965&gt;=0.4, F965&gt;= 0.06,G965&gt;= 0.06), "Pass!", "Fail :("))</f>
        <v/>
      </c>
      <c r="J965" s="14" t="str">
        <f t="shared" si="30"/>
        <v/>
      </c>
      <c r="K965" s="14" t="str">
        <f t="shared" si="31"/>
        <v/>
      </c>
      <c r="L965" s="15" t="str">
        <f>IFERROR(IF(AND(H965&gt;=0.4,F965&gt;=0.06,G965&gt;=0.06),"",IF(AND(F965&lt;0.06, G965&gt;=0.06),"Does not meet minimum row standard",IF(AND(G965&lt;0.06, F965&gt;=0.06),"Does not meet minimum run standard",IF(AND(F965&lt;0.06, G965&lt;0.06), "Does not meet minimum standard", "Does not meet minimum average")))), "")</f>
        <v/>
      </c>
    </row>
    <row r="966" spans="6:12" x14ac:dyDescent="0.25">
      <c r="F966" s="18" t="str" cm="1">
        <f t="array" ref="F966">IF(OR(B966="", C966="", D966=""),"",IFERROR(INDEX('Data Tables'!F966:'Data Tables'!I1770, MATCH(1, (B966='Data Tables'!G966:G1770)*(J966='Data Tables'!F966:F1770)*(_xlfn.NUMBERVALUE(D966)&lt;=_xlfn.NUMBERVALUE('Data Tables'!I966:I1770)),0),3), "Error!"))</f>
        <v/>
      </c>
      <c r="G966" s="18" t="str" cm="1">
        <f t="array" ref="G966">IF(OR(B966="",C966="", E966=""),"",IFERROR(INDEX('Data Tables'!A966:D2414,MATCH(1,(B966='Data Tables'!B966:B2414)*(K966='Data Tables'!A966:A2414)*(_xlfn.NUMBERVALUE(E966)&lt;=_xlfn.NUMBERVALUE('Data Tables'!D966:D2414)),0),3),"Error!"))</f>
        <v/>
      </c>
      <c r="H966" s="18" t="str">
        <f>IF(OR(F966="Error!",G966="Error!"),"",IF(OR(B966="",C966="",D966="",E966=""),"",(F966+G966)/2))</f>
        <v/>
      </c>
      <c r="I966" s="14" t="str">
        <f>IF(H966="", "", IF(AND(H966&gt;=0.4, F966&gt;= 0.06,G966&gt;= 0.06), "Pass!", "Fail :("))</f>
        <v/>
      </c>
      <c r="J966" s="14" t="str">
        <f t="shared" si="30"/>
        <v/>
      </c>
      <c r="K966" s="14" t="str">
        <f t="shared" si="31"/>
        <v/>
      </c>
      <c r="L966" s="15" t="str">
        <f>IFERROR(IF(AND(H966&gt;=0.4,F966&gt;=0.06,G966&gt;=0.06),"",IF(AND(F966&lt;0.06, G966&gt;=0.06),"Does not meet minimum row standard",IF(AND(G966&lt;0.06, F966&gt;=0.06),"Does not meet minimum run standard",IF(AND(F966&lt;0.06, G966&lt;0.06), "Does not meet minimum standard", "Does not meet minimum average")))), "")</f>
        <v/>
      </c>
    </row>
    <row r="967" spans="6:12" x14ac:dyDescent="0.25">
      <c r="F967" s="18" t="str" cm="1">
        <f t="array" ref="F967">IF(OR(B967="", C967="", D967=""),"",IFERROR(INDEX('Data Tables'!F967:'Data Tables'!I1771, MATCH(1, (B967='Data Tables'!G967:G1771)*(J967='Data Tables'!F967:F1771)*(_xlfn.NUMBERVALUE(D967)&lt;=_xlfn.NUMBERVALUE('Data Tables'!I967:I1771)),0),3), "Error!"))</f>
        <v/>
      </c>
      <c r="G967" s="18" t="str" cm="1">
        <f t="array" ref="G967">IF(OR(B967="",C967="", E967=""),"",IFERROR(INDEX('Data Tables'!A967:D2415,MATCH(1,(B967='Data Tables'!B967:B2415)*(K967='Data Tables'!A967:A2415)*(_xlfn.NUMBERVALUE(E967)&lt;=_xlfn.NUMBERVALUE('Data Tables'!D967:D2415)),0),3),"Error!"))</f>
        <v/>
      </c>
      <c r="H967" s="18" t="str">
        <f>IF(OR(F967="Error!",G967="Error!"),"",IF(OR(B967="",C967="",D967="",E967=""),"",(F967+G967)/2))</f>
        <v/>
      </c>
      <c r="I967" s="14" t="str">
        <f>IF(H967="", "", IF(AND(H967&gt;=0.4, F967&gt;= 0.06,G967&gt;= 0.06), "Pass!", "Fail :("))</f>
        <v/>
      </c>
      <c r="J967" s="14" t="str">
        <f t="shared" si="30"/>
        <v/>
      </c>
      <c r="K967" s="14" t="str">
        <f t="shared" si="31"/>
        <v/>
      </c>
      <c r="L967" s="15" t="str">
        <f>IFERROR(IF(AND(H967&gt;=0.4,F967&gt;=0.06,G967&gt;=0.06),"",IF(AND(F967&lt;0.06, G967&gt;=0.06),"Does not meet minimum row standard",IF(AND(G967&lt;0.06, F967&gt;=0.06),"Does not meet minimum run standard",IF(AND(F967&lt;0.06, G967&lt;0.06), "Does not meet minimum standard", "Does not meet minimum average")))), "")</f>
        <v/>
      </c>
    </row>
    <row r="968" spans="6:12" x14ac:dyDescent="0.25">
      <c r="F968" s="18" t="str" cm="1">
        <f t="array" ref="F968">IF(OR(B968="", C968="", D968=""),"",IFERROR(INDEX('Data Tables'!F968:'Data Tables'!I1772, MATCH(1, (B968='Data Tables'!G968:G1772)*(J968='Data Tables'!F968:F1772)*(_xlfn.NUMBERVALUE(D968)&lt;=_xlfn.NUMBERVALUE('Data Tables'!I968:I1772)),0),3), "Error!"))</f>
        <v/>
      </c>
      <c r="G968" s="18" t="str" cm="1">
        <f t="array" ref="G968">IF(OR(B968="",C968="", E968=""),"",IFERROR(INDEX('Data Tables'!A968:D2416,MATCH(1,(B968='Data Tables'!B968:B2416)*(K968='Data Tables'!A968:A2416)*(_xlfn.NUMBERVALUE(E968)&lt;=_xlfn.NUMBERVALUE('Data Tables'!D968:D2416)),0),3),"Error!"))</f>
        <v/>
      </c>
      <c r="H968" s="18" t="str">
        <f>IF(OR(F968="Error!",G968="Error!"),"",IF(OR(B968="",C968="",D968="",E968=""),"",(F968+G968)/2))</f>
        <v/>
      </c>
      <c r="I968" s="14" t="str">
        <f>IF(H968="", "", IF(AND(H968&gt;=0.4, F968&gt;= 0.06,G968&gt;= 0.06), "Pass!", "Fail :("))</f>
        <v/>
      </c>
      <c r="J968" s="14" t="str">
        <f t="shared" si="30"/>
        <v/>
      </c>
      <c r="K968" s="14" t="str">
        <f t="shared" si="31"/>
        <v/>
      </c>
      <c r="L968" s="15" t="str">
        <f>IFERROR(IF(AND(H968&gt;=0.4,F968&gt;=0.06,G968&gt;=0.06),"",IF(AND(F968&lt;0.06, G968&gt;=0.06),"Does not meet minimum row standard",IF(AND(G968&lt;0.06, F968&gt;=0.06),"Does not meet minimum run standard",IF(AND(F968&lt;0.06, G968&lt;0.06), "Does not meet minimum standard", "Does not meet minimum average")))), "")</f>
        <v/>
      </c>
    </row>
    <row r="969" spans="6:12" x14ac:dyDescent="0.25">
      <c r="F969" s="18" t="str" cm="1">
        <f t="array" ref="F969">IF(OR(B969="", C969="", D969=""),"",IFERROR(INDEX('Data Tables'!F969:'Data Tables'!I1773, MATCH(1, (B969='Data Tables'!G969:G1773)*(J969='Data Tables'!F969:F1773)*(_xlfn.NUMBERVALUE(D969)&lt;=_xlfn.NUMBERVALUE('Data Tables'!I969:I1773)),0),3), "Error!"))</f>
        <v/>
      </c>
      <c r="G969" s="18" t="str" cm="1">
        <f t="array" ref="G969">IF(OR(B969="",C969="", E969=""),"",IFERROR(INDEX('Data Tables'!A969:D2417,MATCH(1,(B969='Data Tables'!B969:B2417)*(K969='Data Tables'!A969:A2417)*(_xlfn.NUMBERVALUE(E969)&lt;=_xlfn.NUMBERVALUE('Data Tables'!D969:D2417)),0),3),"Error!"))</f>
        <v/>
      </c>
      <c r="H969" s="18" t="str">
        <f>IF(OR(F969="Error!",G969="Error!"),"",IF(OR(B969="",C969="",D969="",E969=""),"",(F969+G969)/2))</f>
        <v/>
      </c>
      <c r="I969" s="14" t="str">
        <f>IF(H969="", "", IF(AND(H969&gt;=0.4, F969&gt;= 0.06,G969&gt;= 0.06), "Pass!", "Fail :("))</f>
        <v/>
      </c>
      <c r="J969" s="14" t="str">
        <f t="shared" si="30"/>
        <v/>
      </c>
      <c r="K969" s="14" t="str">
        <f t="shared" si="31"/>
        <v/>
      </c>
      <c r="L969" s="15" t="str">
        <f>IFERROR(IF(AND(H969&gt;=0.4,F969&gt;=0.06,G969&gt;=0.06),"",IF(AND(F969&lt;0.06, G969&gt;=0.06),"Does not meet minimum row standard",IF(AND(G969&lt;0.06, F969&gt;=0.06),"Does not meet minimum run standard",IF(AND(F969&lt;0.06, G969&lt;0.06), "Does not meet minimum standard", "Does not meet minimum average")))), "")</f>
        <v/>
      </c>
    </row>
    <row r="970" spans="6:12" x14ac:dyDescent="0.25">
      <c r="F970" s="18" t="str" cm="1">
        <f t="array" ref="F970">IF(OR(B970="", C970="", D970=""),"",IFERROR(INDEX('Data Tables'!F970:'Data Tables'!I1774, MATCH(1, (B970='Data Tables'!G970:G1774)*(J970='Data Tables'!F970:F1774)*(_xlfn.NUMBERVALUE(D970)&lt;=_xlfn.NUMBERVALUE('Data Tables'!I970:I1774)),0),3), "Error!"))</f>
        <v/>
      </c>
      <c r="G970" s="18" t="str" cm="1">
        <f t="array" ref="G970">IF(OR(B970="",C970="", E970=""),"",IFERROR(INDEX('Data Tables'!A970:D2418,MATCH(1,(B970='Data Tables'!B970:B2418)*(K970='Data Tables'!A970:A2418)*(_xlfn.NUMBERVALUE(E970)&lt;=_xlfn.NUMBERVALUE('Data Tables'!D970:D2418)),0),3),"Error!"))</f>
        <v/>
      </c>
      <c r="H970" s="18" t="str">
        <f>IF(OR(F970="Error!",G970="Error!"),"",IF(OR(B970="",C970="",D970="",E970=""),"",(F970+G970)/2))</f>
        <v/>
      </c>
      <c r="I970" s="14" t="str">
        <f>IF(H970="", "", IF(AND(H970&gt;=0.4, F970&gt;= 0.06,G970&gt;= 0.06), "Pass!", "Fail :("))</f>
        <v/>
      </c>
      <c r="J970" s="14" t="str">
        <f t="shared" si="30"/>
        <v/>
      </c>
      <c r="K970" s="14" t="str">
        <f t="shared" si="31"/>
        <v/>
      </c>
      <c r="L970" s="15" t="str">
        <f>IFERROR(IF(AND(H970&gt;=0.4,F970&gt;=0.06,G970&gt;=0.06),"",IF(AND(F970&lt;0.06, G970&gt;=0.06),"Does not meet minimum row standard",IF(AND(G970&lt;0.06, F970&gt;=0.06),"Does not meet minimum run standard",IF(AND(F970&lt;0.06, G970&lt;0.06), "Does not meet minimum standard", "Does not meet minimum average")))), "")</f>
        <v/>
      </c>
    </row>
    <row r="971" spans="6:12" x14ac:dyDescent="0.25">
      <c r="F971" s="18" t="str" cm="1">
        <f t="array" ref="F971">IF(OR(B971="", C971="", D971=""),"",IFERROR(INDEX('Data Tables'!F971:'Data Tables'!I1775, MATCH(1, (B971='Data Tables'!G971:G1775)*(J971='Data Tables'!F971:F1775)*(_xlfn.NUMBERVALUE(D971)&lt;=_xlfn.NUMBERVALUE('Data Tables'!I971:I1775)),0),3), "Error!"))</f>
        <v/>
      </c>
      <c r="G971" s="18" t="str" cm="1">
        <f t="array" ref="G971">IF(OR(B971="",C971="", E971=""),"",IFERROR(INDEX('Data Tables'!A971:D2419,MATCH(1,(B971='Data Tables'!B971:B2419)*(K971='Data Tables'!A971:A2419)*(_xlfn.NUMBERVALUE(E971)&lt;=_xlfn.NUMBERVALUE('Data Tables'!D971:D2419)),0),3),"Error!"))</f>
        <v/>
      </c>
      <c r="H971" s="18" t="str">
        <f>IF(OR(F971="Error!",G971="Error!"),"",IF(OR(B971="",C971="",D971="",E971=""),"",(F971+G971)/2))</f>
        <v/>
      </c>
      <c r="I971" s="14" t="str">
        <f>IF(H971="", "", IF(AND(H971&gt;=0.4, F971&gt;= 0.06,G971&gt;= 0.06), "Pass!", "Fail :("))</f>
        <v/>
      </c>
      <c r="J971" s="14" t="str">
        <f t="shared" si="30"/>
        <v/>
      </c>
      <c r="K971" s="14" t="str">
        <f t="shared" si="31"/>
        <v/>
      </c>
      <c r="L971" s="15" t="str">
        <f>IFERROR(IF(AND(H971&gt;=0.4,F971&gt;=0.06,G971&gt;=0.06),"",IF(AND(F971&lt;0.06, G971&gt;=0.06),"Does not meet minimum row standard",IF(AND(G971&lt;0.06, F971&gt;=0.06),"Does not meet minimum run standard",IF(AND(F971&lt;0.06, G971&lt;0.06), "Does not meet minimum standard", "Does not meet minimum average")))), "")</f>
        <v/>
      </c>
    </row>
    <row r="972" spans="6:12" x14ac:dyDescent="0.25">
      <c r="F972" s="18" t="str" cm="1">
        <f t="array" ref="F972">IF(OR(B972="", C972="", D972=""),"",IFERROR(INDEX('Data Tables'!F972:'Data Tables'!I1776, MATCH(1, (B972='Data Tables'!G972:G1776)*(J972='Data Tables'!F972:F1776)*(_xlfn.NUMBERVALUE(D972)&lt;=_xlfn.NUMBERVALUE('Data Tables'!I972:I1776)),0),3), "Error!"))</f>
        <v/>
      </c>
      <c r="G972" s="18" t="str" cm="1">
        <f t="array" ref="G972">IF(OR(B972="",C972="", E972=""),"",IFERROR(INDEX('Data Tables'!A972:D2420,MATCH(1,(B972='Data Tables'!B972:B2420)*(K972='Data Tables'!A972:A2420)*(_xlfn.NUMBERVALUE(E972)&lt;=_xlfn.NUMBERVALUE('Data Tables'!D972:D2420)),0),3),"Error!"))</f>
        <v/>
      </c>
      <c r="H972" s="18" t="str">
        <f>IF(OR(F972="Error!",G972="Error!"),"",IF(OR(B972="",C972="",D972="",E972=""),"",(F972+G972)/2))</f>
        <v/>
      </c>
      <c r="I972" s="14" t="str">
        <f>IF(H972="", "", IF(AND(H972&gt;=0.4, F972&gt;= 0.06,G972&gt;= 0.06), "Pass!", "Fail :("))</f>
        <v/>
      </c>
      <c r="J972" s="14" t="str">
        <f t="shared" si="30"/>
        <v/>
      </c>
      <c r="K972" s="14" t="str">
        <f t="shared" si="31"/>
        <v/>
      </c>
      <c r="L972" s="15" t="str">
        <f>IFERROR(IF(AND(H972&gt;=0.4,F972&gt;=0.06,G972&gt;=0.06),"",IF(AND(F972&lt;0.06, G972&gt;=0.06),"Does not meet minimum row standard",IF(AND(G972&lt;0.06, F972&gt;=0.06),"Does not meet minimum run standard",IF(AND(F972&lt;0.06, G972&lt;0.06), "Does not meet minimum standard", "Does not meet minimum average")))), "")</f>
        <v/>
      </c>
    </row>
    <row r="973" spans="6:12" x14ac:dyDescent="0.25">
      <c r="F973" s="18" t="str" cm="1">
        <f t="array" ref="F973">IF(OR(B973="", C973="", D973=""),"",IFERROR(INDEX('Data Tables'!F973:'Data Tables'!I1777, MATCH(1, (B973='Data Tables'!G973:G1777)*(J973='Data Tables'!F973:F1777)*(_xlfn.NUMBERVALUE(D973)&lt;=_xlfn.NUMBERVALUE('Data Tables'!I973:I1777)),0),3), "Error!"))</f>
        <v/>
      </c>
      <c r="G973" s="18" t="str" cm="1">
        <f t="array" ref="G973">IF(OR(B973="",C973="", E973=""),"",IFERROR(INDEX('Data Tables'!A973:D2421,MATCH(1,(B973='Data Tables'!B973:B2421)*(K973='Data Tables'!A973:A2421)*(_xlfn.NUMBERVALUE(E973)&lt;=_xlfn.NUMBERVALUE('Data Tables'!D973:D2421)),0),3),"Error!"))</f>
        <v/>
      </c>
      <c r="H973" s="18" t="str">
        <f>IF(OR(F973="Error!",G973="Error!"),"",IF(OR(B973="",C973="",D973="",E973=""),"",(F973+G973)/2))</f>
        <v/>
      </c>
      <c r="I973" s="14" t="str">
        <f>IF(H973="", "", IF(AND(H973&gt;=0.4, F973&gt;= 0.06,G973&gt;= 0.06), "Pass!", "Fail :("))</f>
        <v/>
      </c>
      <c r="J973" s="14" t="str">
        <f t="shared" si="30"/>
        <v/>
      </c>
      <c r="K973" s="14" t="str">
        <f t="shared" si="31"/>
        <v/>
      </c>
      <c r="L973" s="15" t="str">
        <f>IFERROR(IF(AND(H973&gt;=0.4,F973&gt;=0.06,G973&gt;=0.06),"",IF(AND(F973&lt;0.06, G973&gt;=0.06),"Does not meet minimum row standard",IF(AND(G973&lt;0.06, F973&gt;=0.06),"Does not meet minimum run standard",IF(AND(F973&lt;0.06, G973&lt;0.06), "Does not meet minimum standard", "Does not meet minimum average")))), "")</f>
        <v/>
      </c>
    </row>
    <row r="974" spans="6:12" x14ac:dyDescent="0.25">
      <c r="F974" s="18" t="str" cm="1">
        <f t="array" ref="F974">IF(OR(B974="", C974="", D974=""),"",IFERROR(INDEX('Data Tables'!F974:'Data Tables'!I1778, MATCH(1, (B974='Data Tables'!G974:G1778)*(J974='Data Tables'!F974:F1778)*(_xlfn.NUMBERVALUE(D974)&lt;=_xlfn.NUMBERVALUE('Data Tables'!I974:I1778)),0),3), "Error!"))</f>
        <v/>
      </c>
      <c r="G974" s="18" t="str" cm="1">
        <f t="array" ref="G974">IF(OR(B974="",C974="", E974=""),"",IFERROR(INDEX('Data Tables'!A974:D2422,MATCH(1,(B974='Data Tables'!B974:B2422)*(K974='Data Tables'!A974:A2422)*(_xlfn.NUMBERVALUE(E974)&lt;=_xlfn.NUMBERVALUE('Data Tables'!D974:D2422)),0),3),"Error!"))</f>
        <v/>
      </c>
      <c r="H974" s="18" t="str">
        <f>IF(OR(F974="Error!",G974="Error!"),"",IF(OR(B974="",C974="",D974="",E974=""),"",(F974+G974)/2))</f>
        <v/>
      </c>
      <c r="I974" s="14" t="str">
        <f>IF(H974="", "", IF(AND(H974&gt;=0.4, F974&gt;= 0.06,G974&gt;= 0.06), "Pass!", "Fail :("))</f>
        <v/>
      </c>
      <c r="J974" s="14" t="str">
        <f t="shared" si="30"/>
        <v/>
      </c>
      <c r="K974" s="14" t="str">
        <f t="shared" si="31"/>
        <v/>
      </c>
      <c r="L974" s="15" t="str">
        <f>IFERROR(IF(AND(H974&gt;=0.4,F974&gt;=0.06,G974&gt;=0.06),"",IF(AND(F974&lt;0.06, G974&gt;=0.06),"Does not meet minimum row standard",IF(AND(G974&lt;0.06, F974&gt;=0.06),"Does not meet minimum run standard",IF(AND(F974&lt;0.06, G974&lt;0.06), "Does not meet minimum standard", "Does not meet minimum average")))), "")</f>
        <v/>
      </c>
    </row>
    <row r="975" spans="6:12" x14ac:dyDescent="0.25">
      <c r="F975" s="18" t="str" cm="1">
        <f t="array" ref="F975">IF(OR(B975="", C975="", D975=""),"",IFERROR(INDEX('Data Tables'!F975:'Data Tables'!I1779, MATCH(1, (B975='Data Tables'!G975:G1779)*(J975='Data Tables'!F975:F1779)*(_xlfn.NUMBERVALUE(D975)&lt;=_xlfn.NUMBERVALUE('Data Tables'!I975:I1779)),0),3), "Error!"))</f>
        <v/>
      </c>
      <c r="G975" s="18" t="str" cm="1">
        <f t="array" ref="G975">IF(OR(B975="",C975="", E975=""),"",IFERROR(INDEX('Data Tables'!A975:D2423,MATCH(1,(B975='Data Tables'!B975:B2423)*(K975='Data Tables'!A975:A2423)*(_xlfn.NUMBERVALUE(E975)&lt;=_xlfn.NUMBERVALUE('Data Tables'!D975:D2423)),0),3),"Error!"))</f>
        <v/>
      </c>
      <c r="H975" s="18" t="str">
        <f>IF(OR(F975="Error!",G975="Error!"),"",IF(OR(B975="",C975="",D975="",E975=""),"",(F975+G975)/2))</f>
        <v/>
      </c>
      <c r="I975" s="14" t="str">
        <f>IF(H975="", "", IF(AND(H975&gt;=0.4, F975&gt;= 0.06,G975&gt;= 0.06), "Pass!", "Fail :("))</f>
        <v/>
      </c>
      <c r="J975" s="14" t="str">
        <f t="shared" si="30"/>
        <v/>
      </c>
      <c r="K975" s="14" t="str">
        <f t="shared" si="31"/>
        <v/>
      </c>
      <c r="L975" s="15" t="str">
        <f>IFERROR(IF(AND(H975&gt;=0.4,F975&gt;=0.06,G975&gt;=0.06),"",IF(AND(F975&lt;0.06, G975&gt;=0.06),"Does not meet minimum row standard",IF(AND(G975&lt;0.06, F975&gt;=0.06),"Does not meet minimum run standard",IF(AND(F975&lt;0.06, G975&lt;0.06), "Does not meet minimum standard", "Does not meet minimum average")))), "")</f>
        <v/>
      </c>
    </row>
    <row r="976" spans="6:12" x14ac:dyDescent="0.25">
      <c r="F976" s="18" t="str" cm="1">
        <f t="array" ref="F976">IF(OR(B976="", C976="", D976=""),"",IFERROR(INDEX('Data Tables'!F976:'Data Tables'!I1780, MATCH(1, (B976='Data Tables'!G976:G1780)*(J976='Data Tables'!F976:F1780)*(_xlfn.NUMBERVALUE(D976)&lt;=_xlfn.NUMBERVALUE('Data Tables'!I976:I1780)),0),3), "Error!"))</f>
        <v/>
      </c>
      <c r="G976" s="18" t="str" cm="1">
        <f t="array" ref="G976">IF(OR(B976="",C976="", E976=""),"",IFERROR(INDEX('Data Tables'!A976:D2424,MATCH(1,(B976='Data Tables'!B976:B2424)*(K976='Data Tables'!A976:A2424)*(_xlfn.NUMBERVALUE(E976)&lt;=_xlfn.NUMBERVALUE('Data Tables'!D976:D2424)),0),3),"Error!"))</f>
        <v/>
      </c>
      <c r="H976" s="18" t="str">
        <f>IF(OR(F976="Error!",G976="Error!"),"",IF(OR(B976="",C976="",D976="",E976=""),"",(F976+G976)/2))</f>
        <v/>
      </c>
      <c r="I976" s="14" t="str">
        <f>IF(H976="", "", IF(AND(H976&gt;=0.4, F976&gt;= 0.06,G976&gt;= 0.06), "Pass!", "Fail :("))</f>
        <v/>
      </c>
      <c r="J976" s="14" t="str">
        <f t="shared" si="30"/>
        <v/>
      </c>
      <c r="K976" s="14" t="str">
        <f t="shared" si="31"/>
        <v/>
      </c>
      <c r="L976" s="15" t="str">
        <f>IFERROR(IF(AND(H976&gt;=0.4,F976&gt;=0.06,G976&gt;=0.06),"",IF(AND(F976&lt;0.06, G976&gt;=0.06),"Does not meet minimum row standard",IF(AND(G976&lt;0.06, F976&gt;=0.06),"Does not meet minimum run standard",IF(AND(F976&lt;0.06, G976&lt;0.06), "Does not meet minimum standard", "Does not meet minimum average")))), "")</f>
        <v/>
      </c>
    </row>
    <row r="977" spans="6:12" x14ac:dyDescent="0.25">
      <c r="F977" s="18" t="str" cm="1">
        <f t="array" ref="F977">IF(OR(B977="", C977="", D977=""),"",IFERROR(INDEX('Data Tables'!F977:'Data Tables'!I1781, MATCH(1, (B977='Data Tables'!G977:G1781)*(J977='Data Tables'!F977:F1781)*(_xlfn.NUMBERVALUE(D977)&lt;=_xlfn.NUMBERVALUE('Data Tables'!I977:I1781)),0),3), "Error!"))</f>
        <v/>
      </c>
      <c r="G977" s="18" t="str" cm="1">
        <f t="array" ref="G977">IF(OR(B977="",C977="", E977=""),"",IFERROR(INDEX('Data Tables'!A977:D2425,MATCH(1,(B977='Data Tables'!B977:B2425)*(K977='Data Tables'!A977:A2425)*(_xlfn.NUMBERVALUE(E977)&lt;=_xlfn.NUMBERVALUE('Data Tables'!D977:D2425)),0),3),"Error!"))</f>
        <v/>
      </c>
      <c r="H977" s="18" t="str">
        <f>IF(OR(F977="Error!",G977="Error!"),"",IF(OR(B977="",C977="",D977="",E977=""),"",(F977+G977)/2))</f>
        <v/>
      </c>
      <c r="I977" s="14" t="str">
        <f>IF(H977="", "", IF(AND(H977&gt;=0.4, F977&gt;= 0.06,G977&gt;= 0.06), "Pass!", "Fail :("))</f>
        <v/>
      </c>
      <c r="J977" s="14" t="str">
        <f t="shared" si="30"/>
        <v/>
      </c>
      <c r="K977" s="14" t="str">
        <f t="shared" si="31"/>
        <v/>
      </c>
      <c r="L977" s="15" t="str">
        <f>IFERROR(IF(AND(H977&gt;=0.4,F977&gt;=0.06,G977&gt;=0.06),"",IF(AND(F977&lt;0.06, G977&gt;=0.06),"Does not meet minimum row standard",IF(AND(G977&lt;0.06, F977&gt;=0.06),"Does not meet minimum run standard",IF(AND(F977&lt;0.06, G977&lt;0.06), "Does not meet minimum standard", "Does not meet minimum average")))), "")</f>
        <v/>
      </c>
    </row>
    <row r="978" spans="6:12" x14ac:dyDescent="0.25">
      <c r="F978" s="18" t="str" cm="1">
        <f t="array" ref="F978">IF(OR(B978="", C978="", D978=""),"",IFERROR(INDEX('Data Tables'!F978:'Data Tables'!I1782, MATCH(1, (B978='Data Tables'!G978:G1782)*(J978='Data Tables'!F978:F1782)*(_xlfn.NUMBERVALUE(D978)&lt;=_xlfn.NUMBERVALUE('Data Tables'!I978:I1782)),0),3), "Error!"))</f>
        <v/>
      </c>
      <c r="G978" s="18" t="str" cm="1">
        <f t="array" ref="G978">IF(OR(B978="",C978="", E978=""),"",IFERROR(INDEX('Data Tables'!A978:D2426,MATCH(1,(B978='Data Tables'!B978:B2426)*(K978='Data Tables'!A978:A2426)*(_xlfn.NUMBERVALUE(E978)&lt;=_xlfn.NUMBERVALUE('Data Tables'!D978:D2426)),0),3),"Error!"))</f>
        <v/>
      </c>
      <c r="H978" s="18" t="str">
        <f>IF(OR(F978="Error!",G978="Error!"),"",IF(OR(B978="",C978="",D978="",E978=""),"",(F978+G978)/2))</f>
        <v/>
      </c>
      <c r="I978" s="14" t="str">
        <f>IF(H978="", "", IF(AND(H978&gt;=0.4, F978&gt;= 0.06,G978&gt;= 0.06), "Pass!", "Fail :("))</f>
        <v/>
      </c>
      <c r="J978" s="14" t="str">
        <f t="shared" si="30"/>
        <v/>
      </c>
      <c r="K978" s="14" t="str">
        <f t="shared" si="31"/>
        <v/>
      </c>
      <c r="L978" s="15" t="str">
        <f>IFERROR(IF(AND(H978&gt;=0.4,F978&gt;=0.06,G978&gt;=0.06),"",IF(AND(F978&lt;0.06, G978&gt;=0.06),"Does not meet minimum row standard",IF(AND(G978&lt;0.06, F978&gt;=0.06),"Does not meet minimum run standard",IF(AND(F978&lt;0.06, G978&lt;0.06), "Does not meet minimum standard", "Does not meet minimum average")))), "")</f>
        <v/>
      </c>
    </row>
    <row r="979" spans="6:12" x14ac:dyDescent="0.25">
      <c r="F979" s="18" t="str" cm="1">
        <f t="array" ref="F979">IF(OR(B979="", C979="", D979=""),"",IFERROR(INDEX('Data Tables'!F979:'Data Tables'!I1783, MATCH(1, (B979='Data Tables'!G979:G1783)*(J979='Data Tables'!F979:F1783)*(_xlfn.NUMBERVALUE(D979)&lt;=_xlfn.NUMBERVALUE('Data Tables'!I979:I1783)),0),3), "Error!"))</f>
        <v/>
      </c>
      <c r="G979" s="18" t="str" cm="1">
        <f t="array" ref="G979">IF(OR(B979="",C979="", E979=""),"",IFERROR(INDEX('Data Tables'!A979:D2427,MATCH(1,(B979='Data Tables'!B979:B2427)*(K979='Data Tables'!A979:A2427)*(_xlfn.NUMBERVALUE(E979)&lt;=_xlfn.NUMBERVALUE('Data Tables'!D979:D2427)),0),3),"Error!"))</f>
        <v/>
      </c>
      <c r="H979" s="18" t="str">
        <f>IF(OR(F979="Error!",G979="Error!"),"",IF(OR(B979="",C979="",D979="",E979=""),"",(F979+G979)/2))</f>
        <v/>
      </c>
      <c r="I979" s="14" t="str">
        <f>IF(H979="", "", IF(AND(H979&gt;=0.4, F979&gt;= 0.06,G979&gt;= 0.06), "Pass!", "Fail :("))</f>
        <v/>
      </c>
      <c r="J979" s="14" t="str">
        <f t="shared" si="30"/>
        <v/>
      </c>
      <c r="K979" s="14" t="str">
        <f t="shared" si="31"/>
        <v/>
      </c>
      <c r="L979" s="15" t="str">
        <f>IFERROR(IF(AND(H979&gt;=0.4,F979&gt;=0.06,G979&gt;=0.06),"",IF(AND(F979&lt;0.06, G979&gt;=0.06),"Does not meet minimum row standard",IF(AND(G979&lt;0.06, F979&gt;=0.06),"Does not meet minimum run standard",IF(AND(F979&lt;0.06, G979&lt;0.06), "Does not meet minimum standard", "Does not meet minimum average")))), "")</f>
        <v/>
      </c>
    </row>
    <row r="980" spans="6:12" x14ac:dyDescent="0.25">
      <c r="F980" s="18" t="str" cm="1">
        <f t="array" ref="F980">IF(OR(B980="", C980="", D980=""),"",IFERROR(INDEX('Data Tables'!F980:'Data Tables'!I1784, MATCH(1, (B980='Data Tables'!G980:G1784)*(J980='Data Tables'!F980:F1784)*(_xlfn.NUMBERVALUE(D980)&lt;=_xlfn.NUMBERVALUE('Data Tables'!I980:I1784)),0),3), "Error!"))</f>
        <v/>
      </c>
      <c r="G980" s="18" t="str" cm="1">
        <f t="array" ref="G980">IF(OR(B980="",C980="", E980=""),"",IFERROR(INDEX('Data Tables'!A980:D2428,MATCH(1,(B980='Data Tables'!B980:B2428)*(K980='Data Tables'!A980:A2428)*(_xlfn.NUMBERVALUE(E980)&lt;=_xlfn.NUMBERVALUE('Data Tables'!D980:D2428)),0),3),"Error!"))</f>
        <v/>
      </c>
      <c r="H980" s="18" t="str">
        <f>IF(OR(F980="Error!",G980="Error!"),"",IF(OR(B980="",C980="",D980="",E980=""),"",(F980+G980)/2))</f>
        <v/>
      </c>
      <c r="I980" s="14" t="str">
        <f>IF(H980="", "", IF(AND(H980&gt;=0.4, F980&gt;= 0.06,G980&gt;= 0.06), "Pass!", "Fail :("))</f>
        <v/>
      </c>
      <c r="J980" s="14" t="str">
        <f t="shared" si="30"/>
        <v/>
      </c>
      <c r="K980" s="14" t="str">
        <f t="shared" si="31"/>
        <v/>
      </c>
      <c r="L980" s="15" t="str">
        <f>IFERROR(IF(AND(H980&gt;=0.4,F980&gt;=0.06,G980&gt;=0.06),"",IF(AND(F980&lt;0.06, G980&gt;=0.06),"Does not meet minimum row standard",IF(AND(G980&lt;0.06, F980&gt;=0.06),"Does not meet minimum run standard",IF(AND(F980&lt;0.06, G980&lt;0.06), "Does not meet minimum standard", "Does not meet minimum average")))), "")</f>
        <v/>
      </c>
    </row>
    <row r="981" spans="6:12" x14ac:dyDescent="0.25">
      <c r="F981" s="18" t="str" cm="1">
        <f t="array" ref="F981">IF(OR(B981="", C981="", D981=""),"",IFERROR(INDEX('Data Tables'!F981:'Data Tables'!I1785, MATCH(1, (B981='Data Tables'!G981:G1785)*(J981='Data Tables'!F981:F1785)*(_xlfn.NUMBERVALUE(D981)&lt;=_xlfn.NUMBERVALUE('Data Tables'!I981:I1785)),0),3), "Error!"))</f>
        <v/>
      </c>
      <c r="G981" s="18" t="str" cm="1">
        <f t="array" ref="G981">IF(OR(B981="",C981="", E981=""),"",IFERROR(INDEX('Data Tables'!A981:D2429,MATCH(1,(B981='Data Tables'!B981:B2429)*(K981='Data Tables'!A981:A2429)*(_xlfn.NUMBERVALUE(E981)&lt;=_xlfn.NUMBERVALUE('Data Tables'!D981:D2429)),0),3),"Error!"))</f>
        <v/>
      </c>
      <c r="H981" s="18" t="str">
        <f>IF(OR(F981="Error!",G981="Error!"),"",IF(OR(B981="",C981="",D981="",E981=""),"",(F981+G981)/2))</f>
        <v/>
      </c>
      <c r="I981" s="14" t="str">
        <f>IF(H981="", "", IF(AND(H981&gt;=0.4, F981&gt;= 0.06,G981&gt;= 0.06), "Pass!", "Fail :("))</f>
        <v/>
      </c>
      <c r="J981" s="14" t="str">
        <f t="shared" si="30"/>
        <v/>
      </c>
      <c r="K981" s="14" t="str">
        <f t="shared" si="31"/>
        <v/>
      </c>
      <c r="L981" s="15" t="str">
        <f>IFERROR(IF(AND(H981&gt;=0.4,F981&gt;=0.06,G981&gt;=0.06),"",IF(AND(F981&lt;0.06, G981&gt;=0.06),"Does not meet minimum row standard",IF(AND(G981&lt;0.06, F981&gt;=0.06),"Does not meet minimum run standard",IF(AND(F981&lt;0.06, G981&lt;0.06), "Does not meet minimum standard", "Does not meet minimum average")))), "")</f>
        <v/>
      </c>
    </row>
    <row r="982" spans="6:12" x14ac:dyDescent="0.25">
      <c r="F982" s="18" t="str" cm="1">
        <f t="array" ref="F982">IF(OR(B982="", C982="", D982=""),"",IFERROR(INDEX('Data Tables'!F982:'Data Tables'!I1786, MATCH(1, (B982='Data Tables'!G982:G1786)*(J982='Data Tables'!F982:F1786)*(_xlfn.NUMBERVALUE(D982)&lt;=_xlfn.NUMBERVALUE('Data Tables'!I982:I1786)),0),3), "Error!"))</f>
        <v/>
      </c>
      <c r="G982" s="18" t="str" cm="1">
        <f t="array" ref="G982">IF(OR(B982="",C982="", E982=""),"",IFERROR(INDEX('Data Tables'!A982:D2430,MATCH(1,(B982='Data Tables'!B982:B2430)*(K982='Data Tables'!A982:A2430)*(_xlfn.NUMBERVALUE(E982)&lt;=_xlfn.NUMBERVALUE('Data Tables'!D982:D2430)),0),3),"Error!"))</f>
        <v/>
      </c>
      <c r="H982" s="18" t="str">
        <f>IF(OR(F982="Error!",G982="Error!"),"",IF(OR(B982="",C982="",D982="",E982=""),"",(F982+G982)/2))</f>
        <v/>
      </c>
      <c r="I982" s="14" t="str">
        <f>IF(H982="", "", IF(AND(H982&gt;=0.4, F982&gt;= 0.06,G982&gt;= 0.06), "Pass!", "Fail :("))</f>
        <v/>
      </c>
      <c r="J982" s="14" t="str">
        <f t="shared" si="30"/>
        <v/>
      </c>
      <c r="K982" s="14" t="str">
        <f t="shared" si="31"/>
        <v/>
      </c>
      <c r="L982" s="15" t="str">
        <f>IFERROR(IF(AND(H982&gt;=0.4,F982&gt;=0.06,G982&gt;=0.06),"",IF(AND(F982&lt;0.06, G982&gt;=0.06),"Does not meet minimum row standard",IF(AND(G982&lt;0.06, F982&gt;=0.06),"Does not meet minimum run standard",IF(AND(F982&lt;0.06, G982&lt;0.06), "Does not meet minimum standard", "Does not meet minimum average")))), "")</f>
        <v/>
      </c>
    </row>
    <row r="983" spans="6:12" x14ac:dyDescent="0.25">
      <c r="F983" s="18" t="str" cm="1">
        <f t="array" ref="F983">IF(OR(B983="", C983="", D983=""),"",IFERROR(INDEX('Data Tables'!F983:'Data Tables'!I1787, MATCH(1, (B983='Data Tables'!G983:G1787)*(J983='Data Tables'!F983:F1787)*(_xlfn.NUMBERVALUE(D983)&lt;=_xlfn.NUMBERVALUE('Data Tables'!I983:I1787)),0),3), "Error!"))</f>
        <v/>
      </c>
      <c r="G983" s="18" t="str" cm="1">
        <f t="array" ref="G983">IF(OR(B983="",C983="", E983=""),"",IFERROR(INDEX('Data Tables'!A983:D2431,MATCH(1,(B983='Data Tables'!B983:B2431)*(K983='Data Tables'!A983:A2431)*(_xlfn.NUMBERVALUE(E983)&lt;=_xlfn.NUMBERVALUE('Data Tables'!D983:D2431)),0),3),"Error!"))</f>
        <v/>
      </c>
      <c r="H983" s="18" t="str">
        <f>IF(OR(F983="Error!",G983="Error!"),"",IF(OR(B983="",C983="",D983="",E983=""),"",(F983+G983)/2))</f>
        <v/>
      </c>
      <c r="I983" s="14" t="str">
        <f>IF(H983="", "", IF(AND(H983&gt;=0.4, F983&gt;= 0.06,G983&gt;= 0.06), "Pass!", "Fail :("))</f>
        <v/>
      </c>
      <c r="J983" s="14" t="str">
        <f t="shared" si="30"/>
        <v/>
      </c>
      <c r="K983" s="14" t="str">
        <f t="shared" si="31"/>
        <v/>
      </c>
      <c r="L983" s="15" t="str">
        <f>IFERROR(IF(AND(H983&gt;=0.4,F983&gt;=0.06,G983&gt;=0.06),"",IF(AND(F983&lt;0.06, G983&gt;=0.06),"Does not meet minimum row standard",IF(AND(G983&lt;0.06, F983&gt;=0.06),"Does not meet minimum run standard",IF(AND(F983&lt;0.06, G983&lt;0.06), "Does not meet minimum standard", "Does not meet minimum average")))), "")</f>
        <v/>
      </c>
    </row>
    <row r="984" spans="6:12" x14ac:dyDescent="0.25">
      <c r="F984" s="18" t="str" cm="1">
        <f t="array" ref="F984">IF(OR(B984="", C984="", D984=""),"",IFERROR(INDEX('Data Tables'!F984:'Data Tables'!I1788, MATCH(1, (B984='Data Tables'!G984:G1788)*(J984='Data Tables'!F984:F1788)*(_xlfn.NUMBERVALUE(D984)&lt;=_xlfn.NUMBERVALUE('Data Tables'!I984:I1788)),0),3), "Error!"))</f>
        <v/>
      </c>
      <c r="G984" s="18" t="str" cm="1">
        <f t="array" ref="G984">IF(OR(B984="",C984="", E984=""),"",IFERROR(INDEX('Data Tables'!A984:D2432,MATCH(1,(B984='Data Tables'!B984:B2432)*(K984='Data Tables'!A984:A2432)*(_xlfn.NUMBERVALUE(E984)&lt;=_xlfn.NUMBERVALUE('Data Tables'!D984:D2432)),0),3),"Error!"))</f>
        <v/>
      </c>
      <c r="H984" s="18" t="str">
        <f>IF(OR(F984="Error!",G984="Error!"),"",IF(OR(B984="",C984="",D984="",E984=""),"",(F984+G984)/2))</f>
        <v/>
      </c>
      <c r="I984" s="14" t="str">
        <f>IF(H984="", "", IF(AND(H984&gt;=0.4, F984&gt;= 0.06,G984&gt;= 0.06), "Pass!", "Fail :("))</f>
        <v/>
      </c>
      <c r="J984" s="14" t="str">
        <f t="shared" si="30"/>
        <v/>
      </c>
      <c r="K984" s="14" t="str">
        <f t="shared" si="31"/>
        <v/>
      </c>
      <c r="L984" s="15" t="str">
        <f>IFERROR(IF(AND(H984&gt;=0.4,F984&gt;=0.06,G984&gt;=0.06),"",IF(AND(F984&lt;0.06, G984&gt;=0.06),"Does not meet minimum row standard",IF(AND(G984&lt;0.06, F984&gt;=0.06),"Does not meet minimum run standard",IF(AND(F984&lt;0.06, G984&lt;0.06), "Does not meet minimum standard", "Does not meet minimum average")))), "")</f>
        <v/>
      </c>
    </row>
    <row r="985" spans="6:12" x14ac:dyDescent="0.25">
      <c r="F985" s="18" t="str" cm="1">
        <f t="array" ref="F985">IF(OR(B985="", C985="", D985=""),"",IFERROR(INDEX('Data Tables'!F985:'Data Tables'!I1789, MATCH(1, (B985='Data Tables'!G985:G1789)*(J985='Data Tables'!F985:F1789)*(_xlfn.NUMBERVALUE(D985)&lt;=_xlfn.NUMBERVALUE('Data Tables'!I985:I1789)),0),3), "Error!"))</f>
        <v/>
      </c>
      <c r="G985" s="18" t="str" cm="1">
        <f t="array" ref="G985">IF(OR(B985="",C985="", E985=""),"",IFERROR(INDEX('Data Tables'!A985:D2433,MATCH(1,(B985='Data Tables'!B985:B2433)*(K985='Data Tables'!A985:A2433)*(_xlfn.NUMBERVALUE(E985)&lt;=_xlfn.NUMBERVALUE('Data Tables'!D985:D2433)),0),3),"Error!"))</f>
        <v/>
      </c>
      <c r="H985" s="18" t="str">
        <f>IF(OR(F985="Error!",G985="Error!"),"",IF(OR(B985="",C985="",D985="",E985=""),"",(F985+G985)/2))</f>
        <v/>
      </c>
      <c r="I985" s="14" t="str">
        <f>IF(H985="", "", IF(AND(H985&gt;=0.4, F985&gt;= 0.06,G985&gt;= 0.06), "Pass!", "Fail :("))</f>
        <v/>
      </c>
      <c r="J985" s="14" t="str">
        <f t="shared" si="30"/>
        <v/>
      </c>
      <c r="K985" s="14" t="str">
        <f t="shared" si="31"/>
        <v/>
      </c>
      <c r="L985" s="15" t="str">
        <f>IFERROR(IF(AND(H985&gt;=0.4,F985&gt;=0.06,G985&gt;=0.06),"",IF(AND(F985&lt;0.06, G985&gt;=0.06),"Does not meet minimum row standard",IF(AND(G985&lt;0.06, F985&gt;=0.06),"Does not meet minimum run standard",IF(AND(F985&lt;0.06, G985&lt;0.06), "Does not meet minimum standard", "Does not meet minimum average")))), "")</f>
        <v/>
      </c>
    </row>
    <row r="986" spans="6:12" x14ac:dyDescent="0.25">
      <c r="F986" s="18" t="str" cm="1">
        <f t="array" ref="F986">IF(OR(B986="", C986="", D986=""),"",IFERROR(INDEX('Data Tables'!F986:'Data Tables'!I1790, MATCH(1, (B986='Data Tables'!G986:G1790)*(J986='Data Tables'!F986:F1790)*(_xlfn.NUMBERVALUE(D986)&lt;=_xlfn.NUMBERVALUE('Data Tables'!I986:I1790)),0),3), "Error!"))</f>
        <v/>
      </c>
      <c r="G986" s="18" t="str" cm="1">
        <f t="array" ref="G986">IF(OR(B986="",C986="", E986=""),"",IFERROR(INDEX('Data Tables'!A986:D2434,MATCH(1,(B986='Data Tables'!B986:B2434)*(K986='Data Tables'!A986:A2434)*(_xlfn.NUMBERVALUE(E986)&lt;=_xlfn.NUMBERVALUE('Data Tables'!D986:D2434)),0),3),"Error!"))</f>
        <v/>
      </c>
      <c r="H986" s="18" t="str">
        <f>IF(OR(F986="Error!",G986="Error!"),"",IF(OR(B986="",C986="",D986="",E986=""),"",(F986+G986)/2))</f>
        <v/>
      </c>
      <c r="I986" s="14" t="str">
        <f>IF(H986="", "", IF(AND(H986&gt;=0.4, F986&gt;= 0.06,G986&gt;= 0.06), "Pass!", "Fail :("))</f>
        <v/>
      </c>
      <c r="J986" s="14" t="str">
        <f t="shared" si="30"/>
        <v/>
      </c>
      <c r="K986" s="14" t="str">
        <f t="shared" si="31"/>
        <v/>
      </c>
      <c r="L986" s="15" t="str">
        <f>IFERROR(IF(AND(H986&gt;=0.4,F986&gt;=0.06,G986&gt;=0.06),"",IF(AND(F986&lt;0.06, G986&gt;=0.06),"Does not meet minimum row standard",IF(AND(G986&lt;0.06, F986&gt;=0.06),"Does not meet minimum run standard",IF(AND(F986&lt;0.06, G986&lt;0.06), "Does not meet minimum standard", "Does not meet minimum average")))), "")</f>
        <v/>
      </c>
    </row>
    <row r="987" spans="6:12" x14ac:dyDescent="0.25">
      <c r="F987" s="18" t="str" cm="1">
        <f t="array" ref="F987">IF(OR(B987="", C987="", D987=""),"",IFERROR(INDEX('Data Tables'!F987:'Data Tables'!I1791, MATCH(1, (B987='Data Tables'!G987:G1791)*(J987='Data Tables'!F987:F1791)*(_xlfn.NUMBERVALUE(D987)&lt;=_xlfn.NUMBERVALUE('Data Tables'!I987:I1791)),0),3), "Error!"))</f>
        <v/>
      </c>
      <c r="G987" s="18" t="str" cm="1">
        <f t="array" ref="G987">IF(OR(B987="",C987="", E987=""),"",IFERROR(INDEX('Data Tables'!A987:D2435,MATCH(1,(B987='Data Tables'!B987:B2435)*(K987='Data Tables'!A987:A2435)*(_xlfn.NUMBERVALUE(E987)&lt;=_xlfn.NUMBERVALUE('Data Tables'!D987:D2435)),0),3),"Error!"))</f>
        <v/>
      </c>
      <c r="H987" s="18" t="str">
        <f>IF(OR(F987="Error!",G987="Error!"),"",IF(OR(B987="",C987="",D987="",E987=""),"",(F987+G987)/2))</f>
        <v/>
      </c>
      <c r="I987" s="14" t="str">
        <f>IF(H987="", "", IF(AND(H987&gt;=0.4, F987&gt;= 0.06,G987&gt;= 0.06), "Pass!", "Fail :("))</f>
        <v/>
      </c>
      <c r="J987" s="14" t="str">
        <f t="shared" si="30"/>
        <v/>
      </c>
      <c r="K987" s="14" t="str">
        <f t="shared" si="31"/>
        <v/>
      </c>
      <c r="L987" s="15" t="str">
        <f>IFERROR(IF(AND(H987&gt;=0.4,F987&gt;=0.06,G987&gt;=0.06),"",IF(AND(F987&lt;0.06, G987&gt;=0.06),"Does not meet minimum row standard",IF(AND(G987&lt;0.06, F987&gt;=0.06),"Does not meet minimum run standard",IF(AND(F987&lt;0.06, G987&lt;0.06), "Does not meet minimum standard", "Does not meet minimum average")))), "")</f>
        <v/>
      </c>
    </row>
    <row r="988" spans="6:12" x14ac:dyDescent="0.25">
      <c r="F988" s="18" t="str" cm="1">
        <f t="array" ref="F988">IF(OR(B988="", C988="", D988=""),"",IFERROR(INDEX('Data Tables'!F988:'Data Tables'!I1792, MATCH(1, (B988='Data Tables'!G988:G1792)*(J988='Data Tables'!F988:F1792)*(_xlfn.NUMBERVALUE(D988)&lt;=_xlfn.NUMBERVALUE('Data Tables'!I988:I1792)),0),3), "Error!"))</f>
        <v/>
      </c>
      <c r="G988" s="18" t="str" cm="1">
        <f t="array" ref="G988">IF(OR(B988="",C988="", E988=""),"",IFERROR(INDEX('Data Tables'!A988:D2436,MATCH(1,(B988='Data Tables'!B988:B2436)*(K988='Data Tables'!A988:A2436)*(_xlfn.NUMBERVALUE(E988)&lt;=_xlfn.NUMBERVALUE('Data Tables'!D988:D2436)),0),3),"Error!"))</f>
        <v/>
      </c>
      <c r="H988" s="18" t="str">
        <f>IF(OR(F988="Error!",G988="Error!"),"",IF(OR(B988="",C988="",D988="",E988=""),"",(F988+G988)/2))</f>
        <v/>
      </c>
      <c r="I988" s="14" t="str">
        <f>IF(H988="", "", IF(AND(H988&gt;=0.4, F988&gt;= 0.06,G988&gt;= 0.06), "Pass!", "Fail :("))</f>
        <v/>
      </c>
      <c r="J988" s="14" t="str">
        <f t="shared" si="30"/>
        <v/>
      </c>
      <c r="K988" s="14" t="str">
        <f t="shared" si="31"/>
        <v/>
      </c>
      <c r="L988" s="15" t="str">
        <f>IFERROR(IF(AND(H988&gt;=0.4,F988&gt;=0.06,G988&gt;=0.06),"",IF(AND(F988&lt;0.06, G988&gt;=0.06),"Does not meet minimum row standard",IF(AND(G988&lt;0.06, F988&gt;=0.06),"Does not meet minimum run standard",IF(AND(F988&lt;0.06, G988&lt;0.06), "Does not meet minimum standard", "Does not meet minimum average")))), "")</f>
        <v/>
      </c>
    </row>
    <row r="989" spans="6:12" x14ac:dyDescent="0.25">
      <c r="F989" s="18" t="str" cm="1">
        <f t="array" ref="F989">IF(OR(B989="", C989="", D989=""),"",IFERROR(INDEX('Data Tables'!F989:'Data Tables'!I1793, MATCH(1, (B989='Data Tables'!G989:G1793)*(J989='Data Tables'!F989:F1793)*(_xlfn.NUMBERVALUE(D989)&lt;=_xlfn.NUMBERVALUE('Data Tables'!I989:I1793)),0),3), "Error!"))</f>
        <v/>
      </c>
      <c r="G989" s="18" t="str" cm="1">
        <f t="array" ref="G989">IF(OR(B989="",C989="", E989=""),"",IFERROR(INDEX('Data Tables'!A989:D2437,MATCH(1,(B989='Data Tables'!B989:B2437)*(K989='Data Tables'!A989:A2437)*(_xlfn.NUMBERVALUE(E989)&lt;=_xlfn.NUMBERVALUE('Data Tables'!D989:D2437)),0),3),"Error!"))</f>
        <v/>
      </c>
      <c r="H989" s="18" t="str">
        <f>IF(OR(F989="Error!",G989="Error!"),"",IF(OR(B989="",C989="",D989="",E989=""),"",(F989+G989)/2))</f>
        <v/>
      </c>
      <c r="I989" s="14" t="str">
        <f>IF(H989="", "", IF(AND(H989&gt;=0.4, F989&gt;= 0.06,G989&gt;= 0.06), "Pass!", "Fail :("))</f>
        <v/>
      </c>
      <c r="J989" s="14" t="str">
        <f t="shared" si="30"/>
        <v/>
      </c>
      <c r="K989" s="14" t="str">
        <f t="shared" si="31"/>
        <v/>
      </c>
      <c r="L989" s="15" t="str">
        <f>IFERROR(IF(AND(H989&gt;=0.4,F989&gt;=0.06,G989&gt;=0.06),"",IF(AND(F989&lt;0.06, G989&gt;=0.06),"Does not meet minimum row standard",IF(AND(G989&lt;0.06, F989&gt;=0.06),"Does not meet minimum run standard",IF(AND(F989&lt;0.06, G989&lt;0.06), "Does not meet minimum standard", "Does not meet minimum average")))), "")</f>
        <v/>
      </c>
    </row>
    <row r="990" spans="6:12" x14ac:dyDescent="0.25">
      <c r="F990" s="18" t="str" cm="1">
        <f t="array" ref="F990">IF(OR(B990="", C990="", D990=""),"",IFERROR(INDEX('Data Tables'!F990:'Data Tables'!I1794, MATCH(1, (B990='Data Tables'!G990:G1794)*(J990='Data Tables'!F990:F1794)*(_xlfn.NUMBERVALUE(D990)&lt;=_xlfn.NUMBERVALUE('Data Tables'!I990:I1794)),0),3), "Error!"))</f>
        <v/>
      </c>
      <c r="G990" s="18" t="str" cm="1">
        <f t="array" ref="G990">IF(OR(B990="",C990="", E990=""),"",IFERROR(INDEX('Data Tables'!A990:D2438,MATCH(1,(B990='Data Tables'!B990:B2438)*(K990='Data Tables'!A990:A2438)*(_xlfn.NUMBERVALUE(E990)&lt;=_xlfn.NUMBERVALUE('Data Tables'!D990:D2438)),0),3),"Error!"))</f>
        <v/>
      </c>
      <c r="H990" s="18" t="str">
        <f>IF(OR(F990="Error!",G990="Error!"),"",IF(OR(B990="",C990="",D990="",E990=""),"",(F990+G990)/2))</f>
        <v/>
      </c>
      <c r="I990" s="14" t="str">
        <f>IF(H990="", "", IF(AND(H990&gt;=0.4, F990&gt;= 0.06,G990&gt;= 0.06), "Pass!", "Fail :("))</f>
        <v/>
      </c>
      <c r="J990" s="14" t="str">
        <f t="shared" si="30"/>
        <v/>
      </c>
      <c r="K990" s="14" t="str">
        <f t="shared" si="31"/>
        <v/>
      </c>
      <c r="L990" s="15" t="str">
        <f>IFERROR(IF(AND(H990&gt;=0.4,F990&gt;=0.06,G990&gt;=0.06),"",IF(AND(F990&lt;0.06, G990&gt;=0.06),"Does not meet minimum row standard",IF(AND(G990&lt;0.06, F990&gt;=0.06),"Does not meet minimum run standard",IF(AND(F990&lt;0.06, G990&lt;0.06), "Does not meet minimum standard", "Does not meet minimum average")))), "")</f>
        <v/>
      </c>
    </row>
    <row r="991" spans="6:12" x14ac:dyDescent="0.25">
      <c r="F991" s="18" t="str" cm="1">
        <f t="array" ref="F991">IF(OR(B991="", C991="", D991=""),"",IFERROR(INDEX('Data Tables'!F991:'Data Tables'!I1795, MATCH(1, (B991='Data Tables'!G991:G1795)*(J991='Data Tables'!F991:F1795)*(_xlfn.NUMBERVALUE(D991)&lt;=_xlfn.NUMBERVALUE('Data Tables'!I991:I1795)),0),3), "Error!"))</f>
        <v/>
      </c>
      <c r="G991" s="18" t="str" cm="1">
        <f t="array" ref="G991">IF(OR(B991="",C991="", E991=""),"",IFERROR(INDEX('Data Tables'!A991:D2439,MATCH(1,(B991='Data Tables'!B991:B2439)*(K991='Data Tables'!A991:A2439)*(_xlfn.NUMBERVALUE(E991)&lt;=_xlfn.NUMBERVALUE('Data Tables'!D991:D2439)),0),3),"Error!"))</f>
        <v/>
      </c>
      <c r="H991" s="18" t="str">
        <f>IF(OR(F991="Error!",G991="Error!"),"",IF(OR(B991="",C991="",D991="",E991=""),"",(F991+G991)/2))</f>
        <v/>
      </c>
      <c r="I991" s="14" t="str">
        <f>IF(H991="", "", IF(AND(H991&gt;=0.4, F991&gt;= 0.06,G991&gt;= 0.06), "Pass!", "Fail :("))</f>
        <v/>
      </c>
      <c r="J991" s="14" t="str">
        <f t="shared" si="30"/>
        <v/>
      </c>
      <c r="K991" s="14" t="str">
        <f t="shared" si="31"/>
        <v/>
      </c>
      <c r="L991" s="15" t="str">
        <f>IFERROR(IF(AND(H991&gt;=0.4,F991&gt;=0.06,G991&gt;=0.06),"",IF(AND(F991&lt;0.06, G991&gt;=0.06),"Does not meet minimum row standard",IF(AND(G991&lt;0.06, F991&gt;=0.06),"Does not meet minimum run standard",IF(AND(F991&lt;0.06, G991&lt;0.06), "Does not meet minimum standard", "Does not meet minimum average")))), "")</f>
        <v/>
      </c>
    </row>
    <row r="992" spans="6:12" x14ac:dyDescent="0.25">
      <c r="F992" s="18" t="str" cm="1">
        <f t="array" ref="F992">IF(OR(B992="", C992="", D992=""),"",IFERROR(INDEX('Data Tables'!F992:'Data Tables'!I1796, MATCH(1, (B992='Data Tables'!G992:G1796)*(J992='Data Tables'!F992:F1796)*(_xlfn.NUMBERVALUE(D992)&lt;=_xlfn.NUMBERVALUE('Data Tables'!I992:I1796)),0),3), "Error!"))</f>
        <v/>
      </c>
      <c r="G992" s="18" t="str" cm="1">
        <f t="array" ref="G992">IF(OR(B992="",C992="", E992=""),"",IFERROR(INDEX('Data Tables'!A992:D2440,MATCH(1,(B992='Data Tables'!B992:B2440)*(K992='Data Tables'!A992:A2440)*(_xlfn.NUMBERVALUE(E992)&lt;=_xlfn.NUMBERVALUE('Data Tables'!D992:D2440)),0),3),"Error!"))</f>
        <v/>
      </c>
      <c r="H992" s="18" t="str">
        <f>IF(OR(F992="Error!",G992="Error!"),"",IF(OR(B992="",C992="",D992="",E992=""),"",(F992+G992)/2))</f>
        <v/>
      </c>
      <c r="I992" s="14" t="str">
        <f>IF(H992="", "", IF(AND(H992&gt;=0.4, F992&gt;= 0.06,G992&gt;= 0.06), "Pass!", "Fail :("))</f>
        <v/>
      </c>
      <c r="J992" s="14" t="str">
        <f t="shared" si="30"/>
        <v/>
      </c>
      <c r="K992" s="14" t="str">
        <f t="shared" si="31"/>
        <v/>
      </c>
      <c r="L992" s="15" t="str">
        <f>IFERROR(IF(AND(H992&gt;=0.4,F992&gt;=0.06,G992&gt;=0.06),"",IF(AND(F992&lt;0.06, G992&gt;=0.06),"Does not meet minimum row standard",IF(AND(G992&lt;0.06, F992&gt;=0.06),"Does not meet minimum run standard",IF(AND(F992&lt;0.06, G992&lt;0.06), "Does not meet minimum standard", "Does not meet minimum average")))), "")</f>
        <v/>
      </c>
    </row>
    <row r="993" spans="6:12" x14ac:dyDescent="0.25">
      <c r="F993" s="18" t="str" cm="1">
        <f t="array" ref="F993">IF(OR(B993="", C993="", D993=""),"",IFERROR(INDEX('Data Tables'!F993:'Data Tables'!I1797, MATCH(1, (B993='Data Tables'!G993:G1797)*(J993='Data Tables'!F993:F1797)*(_xlfn.NUMBERVALUE(D993)&lt;=_xlfn.NUMBERVALUE('Data Tables'!I993:I1797)),0),3), "Error!"))</f>
        <v/>
      </c>
      <c r="G993" s="18" t="str" cm="1">
        <f t="array" ref="G993">IF(OR(B993="",C993="", E993=""),"",IFERROR(INDEX('Data Tables'!A993:D2441,MATCH(1,(B993='Data Tables'!B993:B2441)*(K993='Data Tables'!A993:A2441)*(_xlfn.NUMBERVALUE(E993)&lt;=_xlfn.NUMBERVALUE('Data Tables'!D993:D2441)),0),3),"Error!"))</f>
        <v/>
      </c>
      <c r="H993" s="18" t="str">
        <f>IF(OR(F993="Error!",G993="Error!"),"",IF(OR(B993="",C993="",D993="",E993=""),"",(F993+G993)/2))</f>
        <v/>
      </c>
      <c r="I993" s="14" t="str">
        <f>IF(H993="", "", IF(AND(H993&gt;=0.4, F993&gt;= 0.06,G993&gt;= 0.06), "Pass!", "Fail :("))</f>
        <v/>
      </c>
      <c r="J993" s="14" t="str">
        <f t="shared" si="30"/>
        <v/>
      </c>
      <c r="K993" s="14" t="str">
        <f t="shared" si="31"/>
        <v/>
      </c>
      <c r="L993" s="15" t="str">
        <f>IFERROR(IF(AND(H993&gt;=0.4,F993&gt;=0.06,G993&gt;=0.06),"",IF(AND(F993&lt;0.06, G993&gt;=0.06),"Does not meet minimum row standard",IF(AND(G993&lt;0.06, F993&gt;=0.06),"Does not meet minimum run standard",IF(AND(F993&lt;0.06, G993&lt;0.06), "Does not meet minimum standard", "Does not meet minimum average")))), "")</f>
        <v/>
      </c>
    </row>
    <row r="994" spans="6:12" x14ac:dyDescent="0.25">
      <c r="F994" s="18" t="str" cm="1">
        <f t="array" ref="F994">IF(OR(B994="", C994="", D994=""),"",IFERROR(INDEX('Data Tables'!F994:'Data Tables'!I1798, MATCH(1, (B994='Data Tables'!G994:G1798)*(J994='Data Tables'!F994:F1798)*(_xlfn.NUMBERVALUE(D994)&lt;=_xlfn.NUMBERVALUE('Data Tables'!I994:I1798)),0),3), "Error!"))</f>
        <v/>
      </c>
      <c r="G994" s="18" t="str" cm="1">
        <f t="array" ref="G994">IF(OR(B994="",C994="", E994=""),"",IFERROR(INDEX('Data Tables'!A994:D2442,MATCH(1,(B994='Data Tables'!B994:B2442)*(K994='Data Tables'!A994:A2442)*(_xlfn.NUMBERVALUE(E994)&lt;=_xlfn.NUMBERVALUE('Data Tables'!D994:D2442)),0),3),"Error!"))</f>
        <v/>
      </c>
      <c r="H994" s="18" t="str">
        <f>IF(OR(F994="Error!",G994="Error!"),"",IF(OR(B994="",C994="",D994="",E994=""),"",(F994+G994)/2))</f>
        <v/>
      </c>
      <c r="I994" s="14" t="str">
        <f>IF(H994="", "", IF(AND(H994&gt;=0.4, F994&gt;= 0.06,G994&gt;= 0.06), "Pass!", "Fail :("))</f>
        <v/>
      </c>
      <c r="J994" s="14" t="str">
        <f t="shared" si="30"/>
        <v/>
      </c>
      <c r="K994" s="14" t="str">
        <f t="shared" si="31"/>
        <v/>
      </c>
      <c r="L994" s="15" t="str">
        <f>IFERROR(IF(AND(H994&gt;=0.4,F994&gt;=0.06,G994&gt;=0.06),"",IF(AND(F994&lt;0.06, G994&gt;=0.06),"Does not meet minimum row standard",IF(AND(G994&lt;0.06, F994&gt;=0.06),"Does not meet minimum run standard",IF(AND(F994&lt;0.06, G994&lt;0.06), "Does not meet minimum standard", "Does not meet minimum average")))), "")</f>
        <v/>
      </c>
    </row>
    <row r="995" spans="6:12" x14ac:dyDescent="0.25">
      <c r="F995" s="18" t="str" cm="1">
        <f t="array" ref="F995">IF(OR(B995="", C995="", D995=""),"",IFERROR(INDEX('Data Tables'!F995:'Data Tables'!I1799, MATCH(1, (B995='Data Tables'!G995:G1799)*(J995='Data Tables'!F995:F1799)*(_xlfn.NUMBERVALUE(D995)&lt;=_xlfn.NUMBERVALUE('Data Tables'!I995:I1799)),0),3), "Error!"))</f>
        <v/>
      </c>
      <c r="G995" s="18" t="str" cm="1">
        <f t="array" ref="G995">IF(OR(B995="",C995="", E995=""),"",IFERROR(INDEX('Data Tables'!A995:D2443,MATCH(1,(B995='Data Tables'!B995:B2443)*(K995='Data Tables'!A995:A2443)*(_xlfn.NUMBERVALUE(E995)&lt;=_xlfn.NUMBERVALUE('Data Tables'!D995:D2443)),0),3),"Error!"))</f>
        <v/>
      </c>
      <c r="H995" s="18" t="str">
        <f>IF(OR(F995="Error!",G995="Error!"),"",IF(OR(B995="",C995="",D995="",E995=""),"",(F995+G995)/2))</f>
        <v/>
      </c>
      <c r="I995" s="14" t="str">
        <f>IF(H995="", "", IF(AND(H995&gt;=0.4, F995&gt;= 0.06,G995&gt;= 0.06), "Pass!", "Fail :("))</f>
        <v/>
      </c>
      <c r="J995" s="14" t="str">
        <f t="shared" si="30"/>
        <v/>
      </c>
      <c r="K995" s="14" t="str">
        <f t="shared" si="31"/>
        <v/>
      </c>
      <c r="L995" s="15" t="str">
        <f>IFERROR(IF(AND(H995&gt;=0.4,F995&gt;=0.06,G995&gt;=0.06),"",IF(AND(F995&lt;0.06, G995&gt;=0.06),"Does not meet minimum row standard",IF(AND(G995&lt;0.06, F995&gt;=0.06),"Does not meet minimum run standard",IF(AND(F995&lt;0.06, G995&lt;0.06), "Does not meet minimum standard", "Does not meet minimum average")))), "")</f>
        <v/>
      </c>
    </row>
    <row r="996" spans="6:12" x14ac:dyDescent="0.25">
      <c r="F996" s="18" t="str" cm="1">
        <f t="array" ref="F996">IF(OR(B996="", C996="", D996=""),"",IFERROR(INDEX('Data Tables'!F996:'Data Tables'!I1800, MATCH(1, (B996='Data Tables'!G996:G1800)*(J996='Data Tables'!F996:F1800)*(_xlfn.NUMBERVALUE(D996)&lt;=_xlfn.NUMBERVALUE('Data Tables'!I996:I1800)),0),3), "Error!"))</f>
        <v/>
      </c>
      <c r="G996" s="18" t="str" cm="1">
        <f t="array" ref="G996">IF(OR(B996="",C996="", E996=""),"",IFERROR(INDEX('Data Tables'!A996:D2444,MATCH(1,(B996='Data Tables'!B996:B2444)*(K996='Data Tables'!A996:A2444)*(_xlfn.NUMBERVALUE(E996)&lt;=_xlfn.NUMBERVALUE('Data Tables'!D996:D2444)),0),3),"Error!"))</f>
        <v/>
      </c>
      <c r="H996" s="18" t="str">
        <f>IF(OR(F996="Error!",G996="Error!"),"",IF(OR(B996="",C996="",D996="",E996=""),"",(F996+G996)/2))</f>
        <v/>
      </c>
      <c r="I996" s="14" t="str">
        <f>IF(H996="", "", IF(AND(H996&gt;=0.4, F996&gt;= 0.06,G996&gt;= 0.06), "Pass!", "Fail :("))</f>
        <v/>
      </c>
      <c r="J996" s="14" t="str">
        <f t="shared" si="30"/>
        <v/>
      </c>
      <c r="K996" s="14" t="str">
        <f t="shared" si="31"/>
        <v/>
      </c>
      <c r="L996" s="15" t="str">
        <f>IFERROR(IF(AND(H996&gt;=0.4,F996&gt;=0.06,G996&gt;=0.06),"",IF(AND(F996&lt;0.06, G996&gt;=0.06),"Does not meet minimum row standard",IF(AND(G996&lt;0.06, F996&gt;=0.06),"Does not meet minimum run standard",IF(AND(F996&lt;0.06, G996&lt;0.06), "Does not meet minimum standard", "Does not meet minimum average")))), "")</f>
        <v/>
      </c>
    </row>
    <row r="997" spans="6:12" x14ac:dyDescent="0.25">
      <c r="F997" s="18" t="str" cm="1">
        <f t="array" ref="F997">IF(OR(B997="", C997="", D997=""),"",IFERROR(INDEX('Data Tables'!F997:'Data Tables'!I1801, MATCH(1, (B997='Data Tables'!G997:G1801)*(J997='Data Tables'!F997:F1801)*(_xlfn.NUMBERVALUE(D997)&lt;=_xlfn.NUMBERVALUE('Data Tables'!I997:I1801)),0),3), "Error!"))</f>
        <v/>
      </c>
      <c r="G997" s="18" t="str" cm="1">
        <f t="array" ref="G997">IF(OR(B997="",C997="", E997=""),"",IFERROR(INDEX('Data Tables'!A997:D2445,MATCH(1,(B997='Data Tables'!B997:B2445)*(K997='Data Tables'!A997:A2445)*(_xlfn.NUMBERVALUE(E997)&lt;=_xlfn.NUMBERVALUE('Data Tables'!D997:D2445)),0),3),"Error!"))</f>
        <v/>
      </c>
      <c r="H997" s="18" t="str">
        <f>IF(OR(F997="Error!",G997="Error!"),"",IF(OR(B997="",C997="",D997="",E997=""),"",(F997+G997)/2))</f>
        <v/>
      </c>
      <c r="I997" s="14" t="str">
        <f>IF(H997="", "", IF(AND(H997&gt;=0.4, F997&gt;= 0.06,G997&gt;= 0.06), "Pass!", "Fail :("))</f>
        <v/>
      </c>
      <c r="J997" s="14" t="str">
        <f t="shared" si="30"/>
        <v/>
      </c>
      <c r="K997" s="14" t="str">
        <f t="shared" si="31"/>
        <v/>
      </c>
      <c r="L997" s="15" t="str">
        <f>IFERROR(IF(AND(H997&gt;=0.4,F997&gt;=0.06,G997&gt;=0.06),"",IF(AND(F997&lt;0.06, G997&gt;=0.06),"Does not meet minimum row standard",IF(AND(G997&lt;0.06, F997&gt;=0.06),"Does not meet minimum run standard",IF(AND(F997&lt;0.06, G997&lt;0.06), "Does not meet minimum standard", "Does not meet minimum average")))), "")</f>
        <v/>
      </c>
    </row>
    <row r="998" spans="6:12" x14ac:dyDescent="0.25">
      <c r="F998" s="18" t="str" cm="1">
        <f t="array" ref="F998">IF(OR(B998="", C998="", D998=""),"",IFERROR(INDEX('Data Tables'!F998:'Data Tables'!I1802, MATCH(1, (B998='Data Tables'!G998:G1802)*(J998='Data Tables'!F998:F1802)*(_xlfn.NUMBERVALUE(D998)&lt;=_xlfn.NUMBERVALUE('Data Tables'!I998:I1802)),0),3), "Error!"))</f>
        <v/>
      </c>
      <c r="G998" s="18" t="str" cm="1">
        <f t="array" ref="G998">IF(OR(B998="",C998="", E998=""),"",IFERROR(INDEX('Data Tables'!A998:D2446,MATCH(1,(B998='Data Tables'!B998:B2446)*(K998='Data Tables'!A998:A2446)*(_xlfn.NUMBERVALUE(E998)&lt;=_xlfn.NUMBERVALUE('Data Tables'!D998:D2446)),0),3),"Error!"))</f>
        <v/>
      </c>
      <c r="H998" s="18" t="str">
        <f>IF(OR(F998="Error!",G998="Error!"),"",IF(OR(B998="",C998="",D998="",E998=""),"",(F998+G998)/2))</f>
        <v/>
      </c>
      <c r="I998" s="14" t="str">
        <f>IF(H998="", "", IF(AND(H998&gt;=0.4, F998&gt;= 0.06,G998&gt;= 0.06), "Pass!", "Fail :("))</f>
        <v/>
      </c>
      <c r="J998" s="14" t="str">
        <f t="shared" si="30"/>
        <v/>
      </c>
      <c r="K998" s="14" t="str">
        <f t="shared" si="31"/>
        <v/>
      </c>
      <c r="L998" s="15" t="str">
        <f>IFERROR(IF(AND(H998&gt;=0.4,F998&gt;=0.06,G998&gt;=0.06),"",IF(AND(F998&lt;0.06, G998&gt;=0.06),"Does not meet minimum row standard",IF(AND(G998&lt;0.06, F998&gt;=0.06),"Does not meet minimum run standard",IF(AND(F998&lt;0.06, G998&lt;0.06), "Does not meet minimum standard", "Does not meet minimum average")))), "")</f>
        <v/>
      </c>
    </row>
    <row r="999" spans="6:12" x14ac:dyDescent="0.25">
      <c r="F999" s="18" t="str" cm="1">
        <f t="array" ref="F999">IF(OR(B999="", C999="", D999=""),"",IFERROR(INDEX('Data Tables'!F999:'Data Tables'!I1803, MATCH(1, (B999='Data Tables'!G999:G1803)*(J999='Data Tables'!F999:F1803)*(_xlfn.NUMBERVALUE(D999)&lt;=_xlfn.NUMBERVALUE('Data Tables'!I999:I1803)),0),3), "Error!"))</f>
        <v/>
      </c>
      <c r="G999" s="18" t="str" cm="1">
        <f t="array" ref="G999">IF(OR(B999="",C999="", E999=""),"",IFERROR(INDEX('Data Tables'!A999:D2447,MATCH(1,(B999='Data Tables'!B999:B2447)*(K999='Data Tables'!A999:A2447)*(_xlfn.NUMBERVALUE(E999)&lt;=_xlfn.NUMBERVALUE('Data Tables'!D999:D2447)),0),3),"Error!"))</f>
        <v/>
      </c>
      <c r="H999" s="18" t="str">
        <f>IF(OR(F999="Error!",G999="Error!"),"",IF(OR(B999="",C999="",D999="",E999=""),"",(F999+G999)/2))</f>
        <v/>
      </c>
      <c r="I999" s="14" t="str">
        <f>IF(H999="", "", IF(AND(H999&gt;=0.4, F999&gt;= 0.06,G999&gt;= 0.06), "Pass!", "Fail :("))</f>
        <v/>
      </c>
      <c r="J999" s="14" t="str">
        <f t="shared" si="30"/>
        <v/>
      </c>
      <c r="K999" s="14" t="str">
        <f t="shared" si="31"/>
        <v/>
      </c>
      <c r="L999" s="15" t="str">
        <f>IFERROR(IF(AND(H999&gt;=0.4,F999&gt;=0.06,G999&gt;=0.06),"",IF(AND(F999&lt;0.06, G999&gt;=0.06),"Does not meet minimum row standard",IF(AND(G999&lt;0.06, F999&gt;=0.06),"Does not meet minimum run standard",IF(AND(F999&lt;0.06, G999&lt;0.06), "Does not meet minimum standard", "Does not meet minimum average")))), "")</f>
        <v/>
      </c>
    </row>
    <row r="1000" spans="6:12" x14ac:dyDescent="0.25">
      <c r="F1000" s="18" t="str" cm="1">
        <f t="array" ref="F1000">IF(OR(B1000="", C1000="", D1000=""),"",IFERROR(INDEX('Data Tables'!F1000:'Data Tables'!I1804, MATCH(1, (B1000='Data Tables'!G1000:G1804)*(J1000='Data Tables'!F1000:F1804)*(_xlfn.NUMBERVALUE(D1000)&lt;=_xlfn.NUMBERVALUE('Data Tables'!I1000:I1804)),0),3), "Error!"))</f>
        <v/>
      </c>
      <c r="G1000" s="18" t="str" cm="1">
        <f t="array" ref="G1000">IF(OR(B1000="",C1000="", E1000=""),"",IFERROR(INDEX('Data Tables'!A1000:D2448,MATCH(1,(B1000='Data Tables'!B1000:B2448)*(K1000='Data Tables'!A1000:A2448)*(_xlfn.NUMBERVALUE(E1000)&lt;=_xlfn.NUMBERVALUE('Data Tables'!D1000:D2448)),0),3),"Error!"))</f>
        <v/>
      </c>
      <c r="H1000" s="18" t="str">
        <f>IF(OR(F1000="Error!",G1000="Error!"),"",IF(OR(B1000="",C1000="",D1000="",E1000=""),"",(F1000+G1000)/2))</f>
        <v/>
      </c>
      <c r="I1000" s="14" t="str">
        <f>IF(H1000="", "", IF(AND(H1000&gt;=0.4, F1000&gt;= 0.06,G1000&gt;= 0.06), "Pass!", "Fail :("))</f>
        <v/>
      </c>
      <c r="J1000" s="14" t="str">
        <f t="shared" si="30"/>
        <v/>
      </c>
      <c r="K1000" s="14" t="str">
        <f t="shared" si="31"/>
        <v/>
      </c>
      <c r="L1000" s="15" t="str">
        <f>IFERROR(IF(AND(H1000&gt;=0.4,F1000&gt;=0.06,G1000&gt;=0.06),"",IF(AND(F1000&lt;0.06, G1000&gt;=0.06),"Does not meet minimum row standard",IF(AND(G1000&lt;0.06, F1000&gt;=0.06),"Does not meet minimum run standard",IF(AND(F1000&lt;0.06, G1000&lt;0.06), "Does not meet minimum standard", "Does not meet minimum average")))), "")</f>
        <v/>
      </c>
    </row>
    <row r="1001" spans="6:12" x14ac:dyDescent="0.25">
      <c r="F1001" s="18" t="str" cm="1">
        <f t="array" ref="F1001">IF(OR(B1001="", C1001="", D1001=""),"",IFERROR(INDEX('Data Tables'!F1001:'Data Tables'!I1805, MATCH(1, (B1001='Data Tables'!G1001:G1805)*(J1001='Data Tables'!F1001:F1805)*(_xlfn.NUMBERVALUE(D1001)&lt;=_xlfn.NUMBERVALUE('Data Tables'!I1001:I1805)),0),3), "Error!"))</f>
        <v/>
      </c>
      <c r="G1001" s="18" t="str" cm="1">
        <f t="array" ref="G1001">IF(OR(B1001="",C1001="", E1001=""),"",IFERROR(INDEX('Data Tables'!A1001:D2449,MATCH(1,(B1001='Data Tables'!B1001:B2449)*(K1001='Data Tables'!A1001:A2449)*(_xlfn.NUMBERVALUE(E1001)&lt;=_xlfn.NUMBERVALUE('Data Tables'!D1001:D2449)),0),3),"Error!"))</f>
        <v/>
      </c>
      <c r="H1001" s="18" t="str">
        <f>IF(OR(F1001="Error!",G1001="Error!"),"",IF(OR(B1001="",C1001="",D1001="",E1001=""),"",(F1001+G1001)/2))</f>
        <v/>
      </c>
      <c r="I1001" s="14" t="str">
        <f>IF(H1001="", "", IF(AND(H1001&gt;=0.4, F1001&gt;= 0.06,G1001&gt;= 0.06), "Pass!", "Fail :("))</f>
        <v/>
      </c>
      <c r="J1001" s="14" t="str">
        <f t="shared" si="30"/>
        <v/>
      </c>
      <c r="K1001" s="14" t="str">
        <f t="shared" si="31"/>
        <v/>
      </c>
      <c r="L1001" s="15" t="str">
        <f>IFERROR(IF(AND(H1001&gt;=0.4,F1001&gt;=0.06,G1001&gt;=0.06),"",IF(AND(F1001&lt;0.06, G1001&gt;=0.06),"Does not meet minimum row standard",IF(AND(G1001&lt;0.06, F1001&gt;=0.06),"Does not meet minimum run standard",IF(AND(F1001&lt;0.06, G1001&lt;0.06), "Does not meet minimum standard", "Does not meet minimum average")))), "")</f>
        <v/>
      </c>
    </row>
  </sheetData>
  <sheetProtection sheet="1" objects="1" scenarios="1"/>
  <conditionalFormatting sqref="I2:I1001">
    <cfRule type="containsText" dxfId="3" priority="4" operator="containsText" text="Fail :(">
      <formula>NOT(ISERROR(SEARCH("Fail :(",I2)))</formula>
    </cfRule>
    <cfRule type="containsText" dxfId="2" priority="2" operator="containsText" text="Pass!">
      <formula>NOT(ISERROR(SEARCH("Pass!",I2)))</formula>
    </cfRule>
  </conditionalFormatting>
  <conditionalFormatting sqref="F2:G1001">
    <cfRule type="cellIs" dxfId="1" priority="3" operator="between">
      <formula>0</formula>
      <formula>0.06</formula>
    </cfRule>
  </conditionalFormatting>
  <conditionalFormatting sqref="H2:H1001">
    <cfRule type="cellIs" dxfId="0" priority="1" operator="between">
      <formula>0</formula>
      <formula>0.4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ADD5C05-90A0-4FFF-B27B-CD2F2ED76A97}">
          <x14:formula1>
            <xm:f>'Data Tables'!$L$4:$L$5</xm:f>
          </x14:formula1>
          <xm:sqref>B2:B1001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CD9C1-8007-4AE0-97E9-21609E45BA47}">
  <dimension ref="A1:L1404"/>
  <sheetViews>
    <sheetView zoomScaleNormal="100" workbookViewId="0"/>
  </sheetViews>
  <sheetFormatPr defaultRowHeight="15" x14ac:dyDescent="0.25"/>
  <cols>
    <col min="1" max="1" width="10" bestFit="1" customWidth="1"/>
    <col min="3" max="3" width="9.7109375" bestFit="1" customWidth="1"/>
    <col min="5" max="5" width="6" customWidth="1"/>
    <col min="6" max="6" width="10" bestFit="1" customWidth="1"/>
    <col min="8" max="8" width="9.7109375" bestFit="1" customWidth="1"/>
    <col min="10" max="10" width="6.28515625" customWidth="1"/>
  </cols>
  <sheetData>
    <row r="1" spans="1:12" x14ac:dyDescent="0.25">
      <c r="A1" t="s">
        <v>34</v>
      </c>
      <c r="F1" t="s">
        <v>35</v>
      </c>
    </row>
    <row r="2" spans="1:12" x14ac:dyDescent="0.25">
      <c r="A2" t="s">
        <v>36</v>
      </c>
      <c r="B2" t="s">
        <v>23</v>
      </c>
      <c r="C2" t="s">
        <v>37</v>
      </c>
      <c r="D2" t="s">
        <v>38</v>
      </c>
      <c r="F2" t="s">
        <v>36</v>
      </c>
      <c r="G2" t="s">
        <v>23</v>
      </c>
      <c r="H2" t="s">
        <v>37</v>
      </c>
      <c r="I2" t="s">
        <v>38</v>
      </c>
    </row>
    <row r="3" spans="1:12" x14ac:dyDescent="0.25">
      <c r="A3" t="s">
        <v>39</v>
      </c>
      <c r="B3" t="s">
        <v>32</v>
      </c>
      <c r="C3">
        <v>0.99</v>
      </c>
      <c r="D3" t="s">
        <v>40</v>
      </c>
      <c r="F3" t="s">
        <v>41</v>
      </c>
      <c r="G3" t="s">
        <v>31</v>
      </c>
      <c r="H3">
        <v>0.99</v>
      </c>
      <c r="I3" t="s">
        <v>42</v>
      </c>
    </row>
    <row r="4" spans="1:12" x14ac:dyDescent="0.25">
      <c r="A4" t="s">
        <v>39</v>
      </c>
      <c r="B4" t="s">
        <v>32</v>
      </c>
      <c r="C4">
        <v>0.98</v>
      </c>
      <c r="D4" t="s">
        <v>43</v>
      </c>
      <c r="F4" t="s">
        <v>41</v>
      </c>
      <c r="G4" t="s">
        <v>31</v>
      </c>
      <c r="H4">
        <v>0.98</v>
      </c>
      <c r="I4" t="s">
        <v>44</v>
      </c>
      <c r="L4" t="s">
        <v>31</v>
      </c>
    </row>
    <row r="5" spans="1:12" x14ac:dyDescent="0.25">
      <c r="A5" t="s">
        <v>39</v>
      </c>
      <c r="B5" t="s">
        <v>32</v>
      </c>
      <c r="C5">
        <v>0.97</v>
      </c>
      <c r="D5" t="s">
        <v>45</v>
      </c>
      <c r="F5" t="s">
        <v>41</v>
      </c>
      <c r="G5" t="s">
        <v>31</v>
      </c>
      <c r="H5">
        <v>0.97</v>
      </c>
      <c r="I5" t="s">
        <v>46</v>
      </c>
      <c r="L5" t="s">
        <v>32</v>
      </c>
    </row>
    <row r="6" spans="1:12" x14ac:dyDescent="0.25">
      <c r="A6" t="s">
        <v>39</v>
      </c>
      <c r="B6" t="s">
        <v>32</v>
      </c>
      <c r="C6">
        <v>0.96</v>
      </c>
      <c r="D6" t="s">
        <v>47</v>
      </c>
      <c r="F6" t="s">
        <v>41</v>
      </c>
      <c r="G6" t="s">
        <v>31</v>
      </c>
      <c r="H6">
        <v>0.96</v>
      </c>
      <c r="I6" t="s">
        <v>46</v>
      </c>
    </row>
    <row r="7" spans="1:12" x14ac:dyDescent="0.25">
      <c r="A7" t="s">
        <v>39</v>
      </c>
      <c r="B7" t="s">
        <v>32</v>
      </c>
      <c r="C7">
        <v>0.95</v>
      </c>
      <c r="D7" t="s">
        <v>48</v>
      </c>
      <c r="F7" t="s">
        <v>41</v>
      </c>
      <c r="G7" t="s">
        <v>31</v>
      </c>
      <c r="H7">
        <v>0.95</v>
      </c>
      <c r="I7" t="s">
        <v>49</v>
      </c>
    </row>
    <row r="8" spans="1:12" x14ac:dyDescent="0.25">
      <c r="A8" t="s">
        <v>39</v>
      </c>
      <c r="B8" t="s">
        <v>32</v>
      </c>
      <c r="C8">
        <v>0.94</v>
      </c>
      <c r="D8" t="s">
        <v>50</v>
      </c>
      <c r="F8" t="s">
        <v>41</v>
      </c>
      <c r="G8" t="s">
        <v>31</v>
      </c>
      <c r="H8">
        <v>0.94</v>
      </c>
      <c r="I8" t="s">
        <v>49</v>
      </c>
    </row>
    <row r="9" spans="1:12" x14ac:dyDescent="0.25">
      <c r="A9" t="s">
        <v>39</v>
      </c>
      <c r="B9" t="s">
        <v>32</v>
      </c>
      <c r="C9">
        <v>0.93</v>
      </c>
      <c r="D9" t="s">
        <v>51</v>
      </c>
      <c r="F9" t="s">
        <v>41</v>
      </c>
      <c r="G9" t="s">
        <v>31</v>
      </c>
      <c r="H9">
        <v>0.93</v>
      </c>
      <c r="I9" t="s">
        <v>49</v>
      </c>
    </row>
    <row r="10" spans="1:12" x14ac:dyDescent="0.25">
      <c r="A10" t="s">
        <v>39</v>
      </c>
      <c r="B10" t="s">
        <v>32</v>
      </c>
      <c r="C10">
        <v>0.92</v>
      </c>
      <c r="D10" t="s">
        <v>52</v>
      </c>
      <c r="F10" t="s">
        <v>41</v>
      </c>
      <c r="G10" t="s">
        <v>31</v>
      </c>
      <c r="H10">
        <v>0.92</v>
      </c>
      <c r="I10" t="s">
        <v>53</v>
      </c>
    </row>
    <row r="11" spans="1:12" x14ac:dyDescent="0.25">
      <c r="A11" t="s">
        <v>39</v>
      </c>
      <c r="B11" t="s">
        <v>32</v>
      </c>
      <c r="C11">
        <v>0.91</v>
      </c>
      <c r="D11" t="s">
        <v>54</v>
      </c>
      <c r="F11" t="s">
        <v>41</v>
      </c>
      <c r="G11" t="s">
        <v>31</v>
      </c>
      <c r="H11">
        <v>0.91</v>
      </c>
      <c r="I11" t="s">
        <v>53</v>
      </c>
    </row>
    <row r="12" spans="1:12" x14ac:dyDescent="0.25">
      <c r="A12" t="s">
        <v>39</v>
      </c>
      <c r="B12" t="s">
        <v>32</v>
      </c>
      <c r="C12">
        <v>0.9</v>
      </c>
      <c r="D12" t="s">
        <v>55</v>
      </c>
      <c r="F12" t="s">
        <v>41</v>
      </c>
      <c r="G12" t="s">
        <v>31</v>
      </c>
      <c r="H12">
        <v>0.9</v>
      </c>
      <c r="I12" t="s">
        <v>53</v>
      </c>
    </row>
    <row r="13" spans="1:12" x14ac:dyDescent="0.25">
      <c r="A13" t="s">
        <v>39</v>
      </c>
      <c r="B13" t="s">
        <v>32</v>
      </c>
      <c r="C13">
        <v>0.89</v>
      </c>
      <c r="D13" t="s">
        <v>56</v>
      </c>
      <c r="F13" t="s">
        <v>41</v>
      </c>
      <c r="G13" t="s">
        <v>31</v>
      </c>
      <c r="H13">
        <v>0.89</v>
      </c>
      <c r="I13" t="s">
        <v>57</v>
      </c>
    </row>
    <row r="14" spans="1:12" x14ac:dyDescent="0.25">
      <c r="A14" t="s">
        <v>39</v>
      </c>
      <c r="B14" t="s">
        <v>32</v>
      </c>
      <c r="C14">
        <v>0.88</v>
      </c>
      <c r="D14" t="s">
        <v>58</v>
      </c>
      <c r="F14" t="s">
        <v>41</v>
      </c>
      <c r="G14" t="s">
        <v>31</v>
      </c>
      <c r="H14">
        <v>0.88</v>
      </c>
      <c r="I14" t="s">
        <v>57</v>
      </c>
    </row>
    <row r="15" spans="1:12" x14ac:dyDescent="0.25">
      <c r="A15" t="s">
        <v>39</v>
      </c>
      <c r="B15" t="s">
        <v>32</v>
      </c>
      <c r="C15">
        <v>0.87</v>
      </c>
      <c r="D15" t="s">
        <v>59</v>
      </c>
      <c r="F15" t="s">
        <v>41</v>
      </c>
      <c r="G15" t="s">
        <v>31</v>
      </c>
      <c r="H15">
        <v>0.87</v>
      </c>
      <c r="I15" t="s">
        <v>57</v>
      </c>
    </row>
    <row r="16" spans="1:12" x14ac:dyDescent="0.25">
      <c r="A16" t="s">
        <v>39</v>
      </c>
      <c r="B16" t="s">
        <v>32</v>
      </c>
      <c r="C16">
        <v>0.86</v>
      </c>
      <c r="D16" t="s">
        <v>60</v>
      </c>
      <c r="F16" t="s">
        <v>41</v>
      </c>
      <c r="G16" t="s">
        <v>31</v>
      </c>
      <c r="H16">
        <v>0.86</v>
      </c>
      <c r="I16" t="s">
        <v>57</v>
      </c>
    </row>
    <row r="17" spans="1:9" x14ac:dyDescent="0.25">
      <c r="A17" t="s">
        <v>39</v>
      </c>
      <c r="B17" t="s">
        <v>32</v>
      </c>
      <c r="C17">
        <v>0.85</v>
      </c>
      <c r="D17" t="s">
        <v>61</v>
      </c>
      <c r="F17" t="s">
        <v>41</v>
      </c>
      <c r="G17" t="s">
        <v>31</v>
      </c>
      <c r="H17">
        <v>0.85</v>
      </c>
      <c r="I17" t="s">
        <v>62</v>
      </c>
    </row>
    <row r="18" spans="1:9" x14ac:dyDescent="0.25">
      <c r="A18" t="s">
        <v>39</v>
      </c>
      <c r="B18" t="s">
        <v>32</v>
      </c>
      <c r="C18">
        <v>0.84</v>
      </c>
      <c r="D18" t="s">
        <v>63</v>
      </c>
      <c r="F18" t="s">
        <v>41</v>
      </c>
      <c r="G18" t="s">
        <v>31</v>
      </c>
      <c r="H18">
        <v>0.84</v>
      </c>
      <c r="I18" t="s">
        <v>62</v>
      </c>
    </row>
    <row r="19" spans="1:9" x14ac:dyDescent="0.25">
      <c r="A19" t="s">
        <v>39</v>
      </c>
      <c r="B19" t="s">
        <v>32</v>
      </c>
      <c r="C19">
        <v>0.83</v>
      </c>
      <c r="D19" t="s">
        <v>64</v>
      </c>
      <c r="F19" t="s">
        <v>41</v>
      </c>
      <c r="G19" t="s">
        <v>31</v>
      </c>
      <c r="H19">
        <v>0.83</v>
      </c>
      <c r="I19" t="s">
        <v>62</v>
      </c>
    </row>
    <row r="20" spans="1:9" x14ac:dyDescent="0.25">
      <c r="A20" t="s">
        <v>39</v>
      </c>
      <c r="B20" t="s">
        <v>32</v>
      </c>
      <c r="C20">
        <v>0.82</v>
      </c>
      <c r="D20" t="s">
        <v>65</v>
      </c>
      <c r="F20" t="s">
        <v>41</v>
      </c>
      <c r="G20" t="s">
        <v>31</v>
      </c>
      <c r="H20">
        <v>0.82</v>
      </c>
      <c r="I20" t="s">
        <v>62</v>
      </c>
    </row>
    <row r="21" spans="1:9" x14ac:dyDescent="0.25">
      <c r="A21" t="s">
        <v>39</v>
      </c>
      <c r="B21" t="s">
        <v>32</v>
      </c>
      <c r="C21">
        <v>0.81</v>
      </c>
      <c r="D21" t="s">
        <v>66</v>
      </c>
      <c r="F21" t="s">
        <v>41</v>
      </c>
      <c r="G21" t="s">
        <v>31</v>
      </c>
      <c r="H21">
        <v>0.81</v>
      </c>
      <c r="I21" t="s">
        <v>62</v>
      </c>
    </row>
    <row r="22" spans="1:9" x14ac:dyDescent="0.25">
      <c r="A22" t="s">
        <v>39</v>
      </c>
      <c r="B22" t="s">
        <v>32</v>
      </c>
      <c r="C22">
        <v>0.8</v>
      </c>
      <c r="D22" t="s">
        <v>67</v>
      </c>
      <c r="F22" t="s">
        <v>41</v>
      </c>
      <c r="G22" t="s">
        <v>31</v>
      </c>
      <c r="H22">
        <v>0.8</v>
      </c>
      <c r="I22" t="s">
        <v>68</v>
      </c>
    </row>
    <row r="23" spans="1:9" x14ac:dyDescent="0.25">
      <c r="A23" t="s">
        <v>39</v>
      </c>
      <c r="B23" t="s">
        <v>32</v>
      </c>
      <c r="C23">
        <v>0.79</v>
      </c>
      <c r="D23" t="s">
        <v>69</v>
      </c>
      <c r="F23" t="s">
        <v>41</v>
      </c>
      <c r="G23" t="s">
        <v>31</v>
      </c>
      <c r="H23">
        <v>0.79</v>
      </c>
      <c r="I23" t="s">
        <v>68</v>
      </c>
    </row>
    <row r="24" spans="1:9" x14ac:dyDescent="0.25">
      <c r="A24" t="s">
        <v>39</v>
      </c>
      <c r="B24" t="s">
        <v>32</v>
      </c>
      <c r="C24">
        <v>0.78</v>
      </c>
      <c r="D24" t="s">
        <v>70</v>
      </c>
      <c r="F24" t="s">
        <v>41</v>
      </c>
      <c r="G24" t="s">
        <v>31</v>
      </c>
      <c r="H24">
        <v>0.78</v>
      </c>
      <c r="I24" t="s">
        <v>68</v>
      </c>
    </row>
    <row r="25" spans="1:9" x14ac:dyDescent="0.25">
      <c r="A25" t="s">
        <v>39</v>
      </c>
      <c r="B25" t="s">
        <v>32</v>
      </c>
      <c r="C25">
        <v>0.77</v>
      </c>
      <c r="D25" t="s">
        <v>71</v>
      </c>
      <c r="F25" t="s">
        <v>41</v>
      </c>
      <c r="G25" t="s">
        <v>31</v>
      </c>
      <c r="H25">
        <v>0.77</v>
      </c>
      <c r="I25" t="s">
        <v>68</v>
      </c>
    </row>
    <row r="26" spans="1:9" x14ac:dyDescent="0.25">
      <c r="A26" t="s">
        <v>39</v>
      </c>
      <c r="B26" t="s">
        <v>32</v>
      </c>
      <c r="C26">
        <v>0.76</v>
      </c>
      <c r="D26" t="s">
        <v>72</v>
      </c>
      <c r="F26" t="s">
        <v>41</v>
      </c>
      <c r="G26" t="s">
        <v>31</v>
      </c>
      <c r="H26">
        <v>0.76</v>
      </c>
      <c r="I26" t="s">
        <v>68</v>
      </c>
    </row>
    <row r="27" spans="1:9" x14ac:dyDescent="0.25">
      <c r="A27" t="s">
        <v>39</v>
      </c>
      <c r="B27" t="s">
        <v>32</v>
      </c>
      <c r="C27">
        <v>0.75</v>
      </c>
      <c r="D27" t="s">
        <v>73</v>
      </c>
      <c r="F27" t="s">
        <v>41</v>
      </c>
      <c r="G27" t="s">
        <v>31</v>
      </c>
      <c r="H27">
        <v>0.75</v>
      </c>
      <c r="I27" t="s">
        <v>68</v>
      </c>
    </row>
    <row r="28" spans="1:9" x14ac:dyDescent="0.25">
      <c r="A28" t="s">
        <v>39</v>
      </c>
      <c r="B28" t="s">
        <v>32</v>
      </c>
      <c r="C28">
        <v>0.74</v>
      </c>
      <c r="D28" t="s">
        <v>74</v>
      </c>
      <c r="F28" t="s">
        <v>41</v>
      </c>
      <c r="G28" t="s">
        <v>31</v>
      </c>
      <c r="H28">
        <v>0.74</v>
      </c>
      <c r="I28" t="s">
        <v>75</v>
      </c>
    </row>
    <row r="29" spans="1:9" x14ac:dyDescent="0.25">
      <c r="A29" t="s">
        <v>39</v>
      </c>
      <c r="B29" t="s">
        <v>32</v>
      </c>
      <c r="C29">
        <v>0.73</v>
      </c>
      <c r="D29" t="s">
        <v>76</v>
      </c>
      <c r="F29" t="s">
        <v>41</v>
      </c>
      <c r="G29" t="s">
        <v>31</v>
      </c>
      <c r="H29">
        <v>0.73</v>
      </c>
      <c r="I29" t="s">
        <v>75</v>
      </c>
    </row>
    <row r="30" spans="1:9" x14ac:dyDescent="0.25">
      <c r="A30" t="s">
        <v>39</v>
      </c>
      <c r="B30" t="s">
        <v>32</v>
      </c>
      <c r="C30">
        <v>0.72</v>
      </c>
      <c r="D30" t="s">
        <v>77</v>
      </c>
      <c r="F30" t="s">
        <v>41</v>
      </c>
      <c r="G30" t="s">
        <v>31</v>
      </c>
      <c r="H30">
        <v>0.72</v>
      </c>
      <c r="I30" t="s">
        <v>75</v>
      </c>
    </row>
    <row r="31" spans="1:9" x14ac:dyDescent="0.25">
      <c r="A31" t="s">
        <v>39</v>
      </c>
      <c r="B31" t="s">
        <v>32</v>
      </c>
      <c r="C31">
        <v>0.71</v>
      </c>
      <c r="D31" t="s">
        <v>78</v>
      </c>
      <c r="F31" t="s">
        <v>41</v>
      </c>
      <c r="G31" t="s">
        <v>31</v>
      </c>
      <c r="H31">
        <v>0.71</v>
      </c>
      <c r="I31" t="s">
        <v>75</v>
      </c>
    </row>
    <row r="32" spans="1:9" x14ac:dyDescent="0.25">
      <c r="A32" t="s">
        <v>39</v>
      </c>
      <c r="B32" t="s">
        <v>32</v>
      </c>
      <c r="C32">
        <v>0.7</v>
      </c>
      <c r="D32" t="s">
        <v>79</v>
      </c>
      <c r="F32" t="s">
        <v>41</v>
      </c>
      <c r="G32" t="s">
        <v>31</v>
      </c>
      <c r="H32">
        <v>0.7</v>
      </c>
      <c r="I32" t="s">
        <v>75</v>
      </c>
    </row>
    <row r="33" spans="1:9" x14ac:dyDescent="0.25">
      <c r="A33" t="s">
        <v>39</v>
      </c>
      <c r="B33" t="s">
        <v>32</v>
      </c>
      <c r="C33">
        <v>0.69</v>
      </c>
      <c r="D33" t="s">
        <v>80</v>
      </c>
      <c r="F33" t="s">
        <v>41</v>
      </c>
      <c r="G33" t="s">
        <v>31</v>
      </c>
      <c r="H33">
        <v>0.69</v>
      </c>
      <c r="I33" t="s">
        <v>75</v>
      </c>
    </row>
    <row r="34" spans="1:9" x14ac:dyDescent="0.25">
      <c r="A34" t="s">
        <v>39</v>
      </c>
      <c r="B34" t="s">
        <v>32</v>
      </c>
      <c r="C34">
        <v>0.68</v>
      </c>
      <c r="D34" t="s">
        <v>81</v>
      </c>
      <c r="F34" t="s">
        <v>41</v>
      </c>
      <c r="G34" t="s">
        <v>31</v>
      </c>
      <c r="H34">
        <v>0.68</v>
      </c>
      <c r="I34" t="s">
        <v>75</v>
      </c>
    </row>
    <row r="35" spans="1:9" x14ac:dyDescent="0.25">
      <c r="A35" t="s">
        <v>39</v>
      </c>
      <c r="B35" t="s">
        <v>32</v>
      </c>
      <c r="C35">
        <v>0.67</v>
      </c>
      <c r="D35" t="s">
        <v>82</v>
      </c>
      <c r="F35" t="s">
        <v>41</v>
      </c>
      <c r="G35" t="s">
        <v>31</v>
      </c>
      <c r="H35">
        <v>0.67</v>
      </c>
      <c r="I35" t="s">
        <v>83</v>
      </c>
    </row>
    <row r="36" spans="1:9" x14ac:dyDescent="0.25">
      <c r="A36" t="s">
        <v>39</v>
      </c>
      <c r="B36" t="s">
        <v>32</v>
      </c>
      <c r="C36">
        <v>0.66</v>
      </c>
      <c r="D36" t="s">
        <v>84</v>
      </c>
      <c r="F36" t="s">
        <v>41</v>
      </c>
      <c r="G36" t="s">
        <v>31</v>
      </c>
      <c r="H36">
        <v>0.66</v>
      </c>
      <c r="I36" t="s">
        <v>83</v>
      </c>
    </row>
    <row r="37" spans="1:9" x14ac:dyDescent="0.25">
      <c r="A37" t="s">
        <v>39</v>
      </c>
      <c r="B37" t="s">
        <v>32</v>
      </c>
      <c r="C37">
        <v>0.65</v>
      </c>
      <c r="D37" t="s">
        <v>85</v>
      </c>
      <c r="F37" t="s">
        <v>41</v>
      </c>
      <c r="G37" t="s">
        <v>31</v>
      </c>
      <c r="H37">
        <v>0.65</v>
      </c>
      <c r="I37" t="s">
        <v>83</v>
      </c>
    </row>
    <row r="38" spans="1:9" x14ac:dyDescent="0.25">
      <c r="A38" t="s">
        <v>39</v>
      </c>
      <c r="B38" t="s">
        <v>32</v>
      </c>
      <c r="C38">
        <v>0.64</v>
      </c>
      <c r="D38" t="s">
        <v>86</v>
      </c>
      <c r="F38" t="s">
        <v>41</v>
      </c>
      <c r="G38" t="s">
        <v>31</v>
      </c>
      <c r="H38">
        <v>0.64</v>
      </c>
      <c r="I38" t="s">
        <v>83</v>
      </c>
    </row>
    <row r="39" spans="1:9" x14ac:dyDescent="0.25">
      <c r="A39" t="s">
        <v>39</v>
      </c>
      <c r="B39" t="s">
        <v>32</v>
      </c>
      <c r="C39">
        <v>0.63</v>
      </c>
      <c r="D39" t="s">
        <v>87</v>
      </c>
      <c r="F39" t="s">
        <v>41</v>
      </c>
      <c r="G39" t="s">
        <v>31</v>
      </c>
      <c r="H39">
        <v>0.63</v>
      </c>
      <c r="I39" t="s">
        <v>83</v>
      </c>
    </row>
    <row r="40" spans="1:9" x14ac:dyDescent="0.25">
      <c r="A40" t="s">
        <v>39</v>
      </c>
      <c r="B40" t="s">
        <v>32</v>
      </c>
      <c r="C40">
        <v>0.62</v>
      </c>
      <c r="D40" t="s">
        <v>88</v>
      </c>
      <c r="F40" t="s">
        <v>41</v>
      </c>
      <c r="G40" t="s">
        <v>31</v>
      </c>
      <c r="H40">
        <v>0.62</v>
      </c>
      <c r="I40" t="s">
        <v>83</v>
      </c>
    </row>
    <row r="41" spans="1:9" x14ac:dyDescent="0.25">
      <c r="A41" t="s">
        <v>39</v>
      </c>
      <c r="B41" t="s">
        <v>32</v>
      </c>
      <c r="C41">
        <v>0.61</v>
      </c>
      <c r="D41" t="s">
        <v>89</v>
      </c>
      <c r="F41" t="s">
        <v>41</v>
      </c>
      <c r="G41" t="s">
        <v>31</v>
      </c>
      <c r="H41">
        <v>0.61</v>
      </c>
      <c r="I41" t="s">
        <v>83</v>
      </c>
    </row>
    <row r="42" spans="1:9" x14ac:dyDescent="0.25">
      <c r="A42" t="s">
        <v>39</v>
      </c>
      <c r="B42" t="s">
        <v>32</v>
      </c>
      <c r="C42">
        <v>0.6</v>
      </c>
      <c r="D42" t="s">
        <v>90</v>
      </c>
      <c r="F42" t="s">
        <v>41</v>
      </c>
      <c r="G42" t="s">
        <v>31</v>
      </c>
      <c r="H42">
        <v>0.6</v>
      </c>
      <c r="I42" t="s">
        <v>83</v>
      </c>
    </row>
    <row r="43" spans="1:9" x14ac:dyDescent="0.25">
      <c r="A43" t="s">
        <v>39</v>
      </c>
      <c r="B43" t="s">
        <v>32</v>
      </c>
      <c r="C43">
        <v>0.59</v>
      </c>
      <c r="D43" t="s">
        <v>91</v>
      </c>
      <c r="F43" t="s">
        <v>41</v>
      </c>
      <c r="G43" t="s">
        <v>31</v>
      </c>
      <c r="H43">
        <v>0.59</v>
      </c>
      <c r="I43" t="s">
        <v>92</v>
      </c>
    </row>
    <row r="44" spans="1:9" x14ac:dyDescent="0.25">
      <c r="A44" t="s">
        <v>39</v>
      </c>
      <c r="B44" t="s">
        <v>32</v>
      </c>
      <c r="C44">
        <v>0.57999999999999996</v>
      </c>
      <c r="D44" t="s">
        <v>93</v>
      </c>
      <c r="F44" t="s">
        <v>41</v>
      </c>
      <c r="G44" t="s">
        <v>31</v>
      </c>
      <c r="H44">
        <v>0.57999999999999996</v>
      </c>
      <c r="I44" t="s">
        <v>92</v>
      </c>
    </row>
    <row r="45" spans="1:9" x14ac:dyDescent="0.25">
      <c r="A45" t="s">
        <v>39</v>
      </c>
      <c r="B45" t="s">
        <v>32</v>
      </c>
      <c r="C45">
        <v>0.56999999999999995</v>
      </c>
      <c r="D45" t="s">
        <v>94</v>
      </c>
      <c r="F45" t="s">
        <v>41</v>
      </c>
      <c r="G45" t="s">
        <v>31</v>
      </c>
      <c r="H45">
        <v>0.56999999999999995</v>
      </c>
      <c r="I45" t="s">
        <v>92</v>
      </c>
    </row>
    <row r="46" spans="1:9" x14ac:dyDescent="0.25">
      <c r="A46" t="s">
        <v>39</v>
      </c>
      <c r="B46" t="s">
        <v>32</v>
      </c>
      <c r="C46">
        <v>0.56000000000000005</v>
      </c>
      <c r="D46" t="s">
        <v>33</v>
      </c>
      <c r="F46" t="s">
        <v>41</v>
      </c>
      <c r="G46" t="s">
        <v>31</v>
      </c>
      <c r="H46">
        <v>0.56000000000000005</v>
      </c>
      <c r="I46" t="s">
        <v>92</v>
      </c>
    </row>
    <row r="47" spans="1:9" x14ac:dyDescent="0.25">
      <c r="A47" t="s">
        <v>39</v>
      </c>
      <c r="B47" t="s">
        <v>32</v>
      </c>
      <c r="C47">
        <v>0.55000000000000004</v>
      </c>
      <c r="D47" t="s">
        <v>95</v>
      </c>
      <c r="F47" t="s">
        <v>41</v>
      </c>
      <c r="G47" t="s">
        <v>31</v>
      </c>
      <c r="H47">
        <v>0.55000000000000004</v>
      </c>
      <c r="I47" t="s">
        <v>92</v>
      </c>
    </row>
    <row r="48" spans="1:9" x14ac:dyDescent="0.25">
      <c r="A48" t="s">
        <v>39</v>
      </c>
      <c r="B48" t="s">
        <v>32</v>
      </c>
      <c r="C48">
        <v>0.54</v>
      </c>
      <c r="D48" t="s">
        <v>96</v>
      </c>
      <c r="F48" t="s">
        <v>41</v>
      </c>
      <c r="G48" t="s">
        <v>31</v>
      </c>
      <c r="H48">
        <v>0.54</v>
      </c>
      <c r="I48" t="s">
        <v>92</v>
      </c>
    </row>
    <row r="49" spans="1:9" x14ac:dyDescent="0.25">
      <c r="A49" t="s">
        <v>39</v>
      </c>
      <c r="B49" t="s">
        <v>32</v>
      </c>
      <c r="C49">
        <v>0.53</v>
      </c>
      <c r="D49" t="s">
        <v>97</v>
      </c>
      <c r="F49" t="s">
        <v>41</v>
      </c>
      <c r="G49" t="s">
        <v>31</v>
      </c>
      <c r="H49">
        <v>0.53</v>
      </c>
      <c r="I49" t="s">
        <v>98</v>
      </c>
    </row>
    <row r="50" spans="1:9" x14ac:dyDescent="0.25">
      <c r="A50" t="s">
        <v>39</v>
      </c>
      <c r="B50" t="s">
        <v>32</v>
      </c>
      <c r="C50">
        <v>0.52</v>
      </c>
      <c r="D50" t="s">
        <v>99</v>
      </c>
      <c r="F50" t="s">
        <v>41</v>
      </c>
      <c r="G50" t="s">
        <v>31</v>
      </c>
      <c r="H50">
        <v>0.52</v>
      </c>
      <c r="I50" t="s">
        <v>98</v>
      </c>
    </row>
    <row r="51" spans="1:9" x14ac:dyDescent="0.25">
      <c r="A51" t="s">
        <v>39</v>
      </c>
      <c r="B51" t="s">
        <v>32</v>
      </c>
      <c r="C51">
        <v>0.51</v>
      </c>
      <c r="D51" t="s">
        <v>100</v>
      </c>
      <c r="F51" t="s">
        <v>41</v>
      </c>
      <c r="G51" t="s">
        <v>31</v>
      </c>
      <c r="H51">
        <v>0.51</v>
      </c>
      <c r="I51" t="s">
        <v>98</v>
      </c>
    </row>
    <row r="52" spans="1:9" x14ac:dyDescent="0.25">
      <c r="A52" t="s">
        <v>39</v>
      </c>
      <c r="B52" t="s">
        <v>32</v>
      </c>
      <c r="C52">
        <v>0.5</v>
      </c>
      <c r="D52" t="s">
        <v>101</v>
      </c>
      <c r="F52" t="s">
        <v>41</v>
      </c>
      <c r="G52" t="s">
        <v>31</v>
      </c>
      <c r="H52">
        <v>0.5</v>
      </c>
      <c r="I52" t="s">
        <v>98</v>
      </c>
    </row>
    <row r="53" spans="1:9" x14ac:dyDescent="0.25">
      <c r="A53" t="s">
        <v>39</v>
      </c>
      <c r="B53" t="s">
        <v>32</v>
      </c>
      <c r="C53">
        <v>0.49</v>
      </c>
      <c r="D53" t="s">
        <v>102</v>
      </c>
      <c r="F53" t="s">
        <v>41</v>
      </c>
      <c r="G53" t="s">
        <v>31</v>
      </c>
      <c r="H53">
        <v>0.49</v>
      </c>
      <c r="I53" t="s">
        <v>98</v>
      </c>
    </row>
    <row r="54" spans="1:9" x14ac:dyDescent="0.25">
      <c r="A54" t="s">
        <v>39</v>
      </c>
      <c r="B54" t="s">
        <v>32</v>
      </c>
      <c r="C54">
        <v>0.48</v>
      </c>
      <c r="D54" t="s">
        <v>103</v>
      </c>
      <c r="F54" t="s">
        <v>41</v>
      </c>
      <c r="G54" t="s">
        <v>31</v>
      </c>
      <c r="H54">
        <v>0.48</v>
      </c>
      <c r="I54" t="s">
        <v>104</v>
      </c>
    </row>
    <row r="55" spans="1:9" x14ac:dyDescent="0.25">
      <c r="A55" t="s">
        <v>39</v>
      </c>
      <c r="B55" t="s">
        <v>32</v>
      </c>
      <c r="C55">
        <v>0.47</v>
      </c>
      <c r="D55" t="s">
        <v>105</v>
      </c>
      <c r="F55" t="s">
        <v>41</v>
      </c>
      <c r="G55" t="s">
        <v>31</v>
      </c>
      <c r="H55">
        <v>0.47</v>
      </c>
      <c r="I55" t="s">
        <v>104</v>
      </c>
    </row>
    <row r="56" spans="1:9" x14ac:dyDescent="0.25">
      <c r="A56" t="s">
        <v>39</v>
      </c>
      <c r="B56" t="s">
        <v>32</v>
      </c>
      <c r="C56">
        <v>0.46</v>
      </c>
      <c r="D56" t="s">
        <v>106</v>
      </c>
      <c r="F56" t="s">
        <v>41</v>
      </c>
      <c r="G56" t="s">
        <v>31</v>
      </c>
      <c r="H56">
        <v>0.46</v>
      </c>
      <c r="I56" t="s">
        <v>104</v>
      </c>
    </row>
    <row r="57" spans="1:9" x14ac:dyDescent="0.25">
      <c r="A57" t="s">
        <v>39</v>
      </c>
      <c r="B57" t="s">
        <v>32</v>
      </c>
      <c r="C57">
        <v>0.45</v>
      </c>
      <c r="D57" t="s">
        <v>107</v>
      </c>
      <c r="F57" t="s">
        <v>41</v>
      </c>
      <c r="G57" t="s">
        <v>31</v>
      </c>
      <c r="H57">
        <v>0.45</v>
      </c>
      <c r="I57" t="s">
        <v>104</v>
      </c>
    </row>
    <row r="58" spans="1:9" x14ac:dyDescent="0.25">
      <c r="A58" t="s">
        <v>39</v>
      </c>
      <c r="B58" t="s">
        <v>32</v>
      </c>
      <c r="C58">
        <v>0.44</v>
      </c>
      <c r="D58" t="s">
        <v>108</v>
      </c>
      <c r="F58" t="s">
        <v>41</v>
      </c>
      <c r="G58" t="s">
        <v>31</v>
      </c>
      <c r="H58">
        <v>0.44</v>
      </c>
      <c r="I58" t="s">
        <v>104</v>
      </c>
    </row>
    <row r="59" spans="1:9" x14ac:dyDescent="0.25">
      <c r="A59" t="s">
        <v>39</v>
      </c>
      <c r="B59" t="s">
        <v>32</v>
      </c>
      <c r="C59">
        <v>0.43</v>
      </c>
      <c r="D59" t="s">
        <v>109</v>
      </c>
      <c r="F59" t="s">
        <v>41</v>
      </c>
      <c r="G59" t="s">
        <v>31</v>
      </c>
      <c r="H59">
        <v>0.43</v>
      </c>
      <c r="I59" t="s">
        <v>104</v>
      </c>
    </row>
    <row r="60" spans="1:9" x14ac:dyDescent="0.25">
      <c r="A60" t="s">
        <v>39</v>
      </c>
      <c r="B60" t="s">
        <v>32</v>
      </c>
      <c r="C60">
        <v>0.42</v>
      </c>
      <c r="D60" t="s">
        <v>110</v>
      </c>
      <c r="F60" t="s">
        <v>41</v>
      </c>
      <c r="G60" t="s">
        <v>31</v>
      </c>
      <c r="H60">
        <v>0.42</v>
      </c>
      <c r="I60" t="s">
        <v>104</v>
      </c>
    </row>
    <row r="61" spans="1:9" x14ac:dyDescent="0.25">
      <c r="A61" t="s">
        <v>39</v>
      </c>
      <c r="B61" t="s">
        <v>32</v>
      </c>
      <c r="C61">
        <v>0.41</v>
      </c>
      <c r="D61" t="s">
        <v>111</v>
      </c>
      <c r="F61" t="s">
        <v>41</v>
      </c>
      <c r="G61" t="s">
        <v>31</v>
      </c>
      <c r="H61">
        <v>0.41</v>
      </c>
      <c r="I61" t="s">
        <v>112</v>
      </c>
    </row>
    <row r="62" spans="1:9" x14ac:dyDescent="0.25">
      <c r="A62" t="s">
        <v>39</v>
      </c>
      <c r="B62" t="s">
        <v>32</v>
      </c>
      <c r="C62">
        <v>0.4</v>
      </c>
      <c r="D62" t="s">
        <v>113</v>
      </c>
      <c r="F62" t="s">
        <v>41</v>
      </c>
      <c r="G62" t="s">
        <v>31</v>
      </c>
      <c r="H62">
        <v>0.4</v>
      </c>
      <c r="I62" t="s">
        <v>112</v>
      </c>
    </row>
    <row r="63" spans="1:9" x14ac:dyDescent="0.25">
      <c r="A63" t="s">
        <v>39</v>
      </c>
      <c r="B63" t="s">
        <v>32</v>
      </c>
      <c r="C63">
        <v>0.39</v>
      </c>
      <c r="D63" t="s">
        <v>114</v>
      </c>
      <c r="F63" t="s">
        <v>41</v>
      </c>
      <c r="G63" t="s">
        <v>31</v>
      </c>
      <c r="H63">
        <v>0.39</v>
      </c>
      <c r="I63" t="s">
        <v>112</v>
      </c>
    </row>
    <row r="64" spans="1:9" x14ac:dyDescent="0.25">
      <c r="A64" t="s">
        <v>39</v>
      </c>
      <c r="B64" t="s">
        <v>32</v>
      </c>
      <c r="C64">
        <v>0.38</v>
      </c>
      <c r="D64" t="s">
        <v>115</v>
      </c>
      <c r="F64" t="s">
        <v>41</v>
      </c>
      <c r="G64" t="s">
        <v>31</v>
      </c>
      <c r="H64">
        <v>0.38</v>
      </c>
      <c r="I64" t="s">
        <v>112</v>
      </c>
    </row>
    <row r="65" spans="1:9" x14ac:dyDescent="0.25">
      <c r="A65" t="s">
        <v>39</v>
      </c>
      <c r="B65" t="s">
        <v>32</v>
      </c>
      <c r="C65">
        <v>0.37</v>
      </c>
      <c r="D65" t="s">
        <v>116</v>
      </c>
      <c r="F65" t="s">
        <v>41</v>
      </c>
      <c r="G65" t="s">
        <v>31</v>
      </c>
      <c r="H65">
        <v>0.37</v>
      </c>
      <c r="I65" t="s">
        <v>112</v>
      </c>
    </row>
    <row r="66" spans="1:9" x14ac:dyDescent="0.25">
      <c r="A66" t="s">
        <v>39</v>
      </c>
      <c r="B66" t="s">
        <v>32</v>
      </c>
      <c r="C66">
        <v>0.36</v>
      </c>
      <c r="D66" t="s">
        <v>117</v>
      </c>
      <c r="F66" t="s">
        <v>41</v>
      </c>
      <c r="G66" t="s">
        <v>31</v>
      </c>
      <c r="H66">
        <v>0.36</v>
      </c>
      <c r="I66" t="s">
        <v>112</v>
      </c>
    </row>
    <row r="67" spans="1:9" x14ac:dyDescent="0.25">
      <c r="A67" t="s">
        <v>39</v>
      </c>
      <c r="B67" t="s">
        <v>32</v>
      </c>
      <c r="C67">
        <v>0.35</v>
      </c>
      <c r="D67" t="s">
        <v>118</v>
      </c>
      <c r="F67" t="s">
        <v>41</v>
      </c>
      <c r="G67" t="s">
        <v>31</v>
      </c>
      <c r="H67">
        <v>0.35</v>
      </c>
      <c r="I67" t="s">
        <v>119</v>
      </c>
    </row>
    <row r="68" spans="1:9" x14ac:dyDescent="0.25">
      <c r="A68" t="s">
        <v>39</v>
      </c>
      <c r="B68" t="s">
        <v>32</v>
      </c>
      <c r="C68">
        <v>0.34</v>
      </c>
      <c r="D68" t="s">
        <v>120</v>
      </c>
      <c r="F68" t="s">
        <v>41</v>
      </c>
      <c r="G68" t="s">
        <v>31</v>
      </c>
      <c r="H68">
        <v>0.34</v>
      </c>
      <c r="I68" t="s">
        <v>119</v>
      </c>
    </row>
    <row r="69" spans="1:9" x14ac:dyDescent="0.25">
      <c r="A69" t="s">
        <v>39</v>
      </c>
      <c r="B69" t="s">
        <v>32</v>
      </c>
      <c r="C69">
        <v>0.33</v>
      </c>
      <c r="D69" t="s">
        <v>121</v>
      </c>
      <c r="F69" t="s">
        <v>41</v>
      </c>
      <c r="G69" t="s">
        <v>31</v>
      </c>
      <c r="H69">
        <v>0.33</v>
      </c>
      <c r="I69" t="s">
        <v>119</v>
      </c>
    </row>
    <row r="70" spans="1:9" x14ac:dyDescent="0.25">
      <c r="A70" t="s">
        <v>39</v>
      </c>
      <c r="B70" t="s">
        <v>32</v>
      </c>
      <c r="C70">
        <v>0.32</v>
      </c>
      <c r="D70" t="s">
        <v>122</v>
      </c>
      <c r="F70" t="s">
        <v>41</v>
      </c>
      <c r="G70" t="s">
        <v>31</v>
      </c>
      <c r="H70">
        <v>0.32</v>
      </c>
      <c r="I70" t="s">
        <v>119</v>
      </c>
    </row>
    <row r="71" spans="1:9" x14ac:dyDescent="0.25">
      <c r="A71" t="s">
        <v>39</v>
      </c>
      <c r="B71" t="s">
        <v>32</v>
      </c>
      <c r="C71">
        <v>0.31</v>
      </c>
      <c r="D71" t="s">
        <v>123</v>
      </c>
      <c r="F71" t="s">
        <v>41</v>
      </c>
      <c r="G71" t="s">
        <v>31</v>
      </c>
      <c r="H71">
        <v>0.31</v>
      </c>
      <c r="I71" t="s">
        <v>119</v>
      </c>
    </row>
    <row r="72" spans="1:9" x14ac:dyDescent="0.25">
      <c r="A72" t="s">
        <v>39</v>
      </c>
      <c r="B72" t="s">
        <v>32</v>
      </c>
      <c r="C72">
        <v>0.3</v>
      </c>
      <c r="D72" t="s">
        <v>124</v>
      </c>
      <c r="F72" t="s">
        <v>41</v>
      </c>
      <c r="G72" t="s">
        <v>31</v>
      </c>
      <c r="H72">
        <v>0.3</v>
      </c>
      <c r="I72" t="s">
        <v>125</v>
      </c>
    </row>
    <row r="73" spans="1:9" x14ac:dyDescent="0.25">
      <c r="A73" t="s">
        <v>39</v>
      </c>
      <c r="B73" t="s">
        <v>32</v>
      </c>
      <c r="C73">
        <v>0.28999999999999998</v>
      </c>
      <c r="D73" t="s">
        <v>126</v>
      </c>
      <c r="F73" t="s">
        <v>41</v>
      </c>
      <c r="G73" t="s">
        <v>31</v>
      </c>
      <c r="H73">
        <v>0.28999999999999998</v>
      </c>
      <c r="I73" t="s">
        <v>125</v>
      </c>
    </row>
    <row r="74" spans="1:9" x14ac:dyDescent="0.25">
      <c r="A74" t="s">
        <v>39</v>
      </c>
      <c r="B74" t="s">
        <v>32</v>
      </c>
      <c r="C74">
        <v>0.28000000000000003</v>
      </c>
      <c r="D74" t="s">
        <v>127</v>
      </c>
      <c r="F74" t="s">
        <v>41</v>
      </c>
      <c r="G74" t="s">
        <v>31</v>
      </c>
      <c r="H74">
        <v>0.28000000000000003</v>
      </c>
      <c r="I74" t="s">
        <v>125</v>
      </c>
    </row>
    <row r="75" spans="1:9" x14ac:dyDescent="0.25">
      <c r="A75" t="s">
        <v>39</v>
      </c>
      <c r="B75" t="s">
        <v>32</v>
      </c>
      <c r="C75">
        <v>0.27</v>
      </c>
      <c r="D75" t="s">
        <v>128</v>
      </c>
      <c r="F75" t="s">
        <v>41</v>
      </c>
      <c r="G75" t="s">
        <v>31</v>
      </c>
      <c r="H75">
        <v>0.27</v>
      </c>
      <c r="I75" t="s">
        <v>125</v>
      </c>
    </row>
    <row r="76" spans="1:9" x14ac:dyDescent="0.25">
      <c r="A76" t="s">
        <v>39</v>
      </c>
      <c r="B76" t="s">
        <v>32</v>
      </c>
      <c r="C76">
        <v>0.26</v>
      </c>
      <c r="D76" t="s">
        <v>129</v>
      </c>
      <c r="F76" t="s">
        <v>41</v>
      </c>
      <c r="G76" t="s">
        <v>31</v>
      </c>
      <c r="H76">
        <v>0.26</v>
      </c>
      <c r="I76" t="s">
        <v>130</v>
      </c>
    </row>
    <row r="77" spans="1:9" x14ac:dyDescent="0.25">
      <c r="A77" t="s">
        <v>39</v>
      </c>
      <c r="B77" t="s">
        <v>32</v>
      </c>
      <c r="C77">
        <v>0.25</v>
      </c>
      <c r="D77" t="s">
        <v>131</v>
      </c>
      <c r="F77" t="s">
        <v>41</v>
      </c>
      <c r="G77" t="s">
        <v>31</v>
      </c>
      <c r="H77">
        <v>0.25</v>
      </c>
      <c r="I77" t="s">
        <v>130</v>
      </c>
    </row>
    <row r="78" spans="1:9" x14ac:dyDescent="0.25">
      <c r="A78" t="s">
        <v>39</v>
      </c>
      <c r="B78" t="s">
        <v>32</v>
      </c>
      <c r="C78">
        <v>0.24</v>
      </c>
      <c r="D78" t="s">
        <v>132</v>
      </c>
      <c r="F78" t="s">
        <v>41</v>
      </c>
      <c r="G78" t="s">
        <v>31</v>
      </c>
      <c r="H78">
        <v>0.24</v>
      </c>
      <c r="I78" t="s">
        <v>130</v>
      </c>
    </row>
    <row r="79" spans="1:9" x14ac:dyDescent="0.25">
      <c r="A79" t="s">
        <v>39</v>
      </c>
      <c r="B79" t="s">
        <v>32</v>
      </c>
      <c r="C79">
        <v>0.23</v>
      </c>
      <c r="D79" t="s">
        <v>133</v>
      </c>
      <c r="F79" t="s">
        <v>41</v>
      </c>
      <c r="G79" t="s">
        <v>31</v>
      </c>
      <c r="H79">
        <v>0.23</v>
      </c>
      <c r="I79" t="s">
        <v>134</v>
      </c>
    </row>
    <row r="80" spans="1:9" x14ac:dyDescent="0.25">
      <c r="A80" t="s">
        <v>39</v>
      </c>
      <c r="B80" t="s">
        <v>32</v>
      </c>
      <c r="C80">
        <v>0.22</v>
      </c>
      <c r="D80" t="s">
        <v>135</v>
      </c>
      <c r="F80" t="s">
        <v>41</v>
      </c>
      <c r="G80" t="s">
        <v>31</v>
      </c>
      <c r="H80">
        <v>0.22</v>
      </c>
      <c r="I80" t="s">
        <v>134</v>
      </c>
    </row>
    <row r="81" spans="1:9" x14ac:dyDescent="0.25">
      <c r="A81" t="s">
        <v>39</v>
      </c>
      <c r="B81" t="s">
        <v>32</v>
      </c>
      <c r="C81">
        <v>0.21</v>
      </c>
      <c r="D81" t="s">
        <v>136</v>
      </c>
      <c r="F81" t="s">
        <v>41</v>
      </c>
      <c r="G81" t="s">
        <v>31</v>
      </c>
      <c r="H81">
        <v>0.21</v>
      </c>
      <c r="I81" t="s">
        <v>134</v>
      </c>
    </row>
    <row r="82" spans="1:9" x14ac:dyDescent="0.25">
      <c r="A82" t="s">
        <v>39</v>
      </c>
      <c r="B82" t="s">
        <v>32</v>
      </c>
      <c r="C82">
        <v>0.2</v>
      </c>
      <c r="D82" t="s">
        <v>137</v>
      </c>
      <c r="F82" t="s">
        <v>41</v>
      </c>
      <c r="G82" t="s">
        <v>31</v>
      </c>
      <c r="H82">
        <v>0.2</v>
      </c>
      <c r="I82" t="s">
        <v>134</v>
      </c>
    </row>
    <row r="83" spans="1:9" x14ac:dyDescent="0.25">
      <c r="A83" t="s">
        <v>39</v>
      </c>
      <c r="B83" t="s">
        <v>32</v>
      </c>
      <c r="C83">
        <v>0.19</v>
      </c>
      <c r="D83" t="s">
        <v>138</v>
      </c>
      <c r="F83" t="s">
        <v>41</v>
      </c>
      <c r="G83" t="s">
        <v>31</v>
      </c>
      <c r="H83">
        <v>0.19</v>
      </c>
      <c r="I83" t="s">
        <v>139</v>
      </c>
    </row>
    <row r="84" spans="1:9" x14ac:dyDescent="0.25">
      <c r="A84" t="s">
        <v>39</v>
      </c>
      <c r="B84" t="s">
        <v>32</v>
      </c>
      <c r="C84">
        <v>0.18</v>
      </c>
      <c r="D84" t="s">
        <v>138</v>
      </c>
      <c r="F84" t="s">
        <v>41</v>
      </c>
      <c r="G84" t="s">
        <v>31</v>
      </c>
      <c r="H84">
        <v>0.18</v>
      </c>
      <c r="I84" t="s">
        <v>139</v>
      </c>
    </row>
    <row r="85" spans="1:9" x14ac:dyDescent="0.25">
      <c r="A85" t="s">
        <v>39</v>
      </c>
      <c r="B85" t="s">
        <v>32</v>
      </c>
      <c r="C85">
        <v>0.17</v>
      </c>
      <c r="D85" t="s">
        <v>140</v>
      </c>
      <c r="F85" t="s">
        <v>41</v>
      </c>
      <c r="G85" t="s">
        <v>31</v>
      </c>
      <c r="H85">
        <v>0.17</v>
      </c>
      <c r="I85" t="s">
        <v>141</v>
      </c>
    </row>
    <row r="86" spans="1:9" x14ac:dyDescent="0.25">
      <c r="A86" t="s">
        <v>39</v>
      </c>
      <c r="B86" t="s">
        <v>32</v>
      </c>
      <c r="C86">
        <v>0.16</v>
      </c>
      <c r="D86" t="s">
        <v>142</v>
      </c>
      <c r="F86" t="s">
        <v>41</v>
      </c>
      <c r="G86" t="s">
        <v>31</v>
      </c>
      <c r="H86">
        <v>0.16</v>
      </c>
      <c r="I86" t="s">
        <v>141</v>
      </c>
    </row>
    <row r="87" spans="1:9" x14ac:dyDescent="0.25">
      <c r="A87" t="s">
        <v>39</v>
      </c>
      <c r="B87" t="s">
        <v>32</v>
      </c>
      <c r="C87">
        <v>0.15</v>
      </c>
      <c r="D87" t="s">
        <v>143</v>
      </c>
      <c r="F87" t="s">
        <v>41</v>
      </c>
      <c r="G87" t="s">
        <v>31</v>
      </c>
      <c r="H87">
        <v>0.15</v>
      </c>
      <c r="I87" t="s">
        <v>141</v>
      </c>
    </row>
    <row r="88" spans="1:9" x14ac:dyDescent="0.25">
      <c r="A88" t="s">
        <v>39</v>
      </c>
      <c r="B88" t="s">
        <v>32</v>
      </c>
      <c r="C88">
        <v>0.14000000000000001</v>
      </c>
      <c r="D88" t="s">
        <v>144</v>
      </c>
      <c r="F88" t="s">
        <v>41</v>
      </c>
      <c r="G88" t="s">
        <v>31</v>
      </c>
      <c r="H88">
        <v>0.14000000000000001</v>
      </c>
      <c r="I88" t="s">
        <v>145</v>
      </c>
    </row>
    <row r="89" spans="1:9" x14ac:dyDescent="0.25">
      <c r="A89" t="s">
        <v>39</v>
      </c>
      <c r="B89" t="s">
        <v>32</v>
      </c>
      <c r="C89">
        <v>0.13</v>
      </c>
      <c r="D89" t="s">
        <v>146</v>
      </c>
      <c r="F89" t="s">
        <v>41</v>
      </c>
      <c r="G89" t="s">
        <v>31</v>
      </c>
      <c r="H89">
        <v>0.13</v>
      </c>
      <c r="I89" t="s">
        <v>145</v>
      </c>
    </row>
    <row r="90" spans="1:9" x14ac:dyDescent="0.25">
      <c r="A90" t="s">
        <v>39</v>
      </c>
      <c r="B90" t="s">
        <v>32</v>
      </c>
      <c r="C90">
        <v>0.12</v>
      </c>
      <c r="D90" t="s">
        <v>147</v>
      </c>
      <c r="F90" t="s">
        <v>41</v>
      </c>
      <c r="G90" t="s">
        <v>31</v>
      </c>
      <c r="H90">
        <v>0.12</v>
      </c>
      <c r="I90" t="s">
        <v>148</v>
      </c>
    </row>
    <row r="91" spans="1:9" x14ac:dyDescent="0.25">
      <c r="A91" t="s">
        <v>39</v>
      </c>
      <c r="B91" t="s">
        <v>32</v>
      </c>
      <c r="C91">
        <v>0.11</v>
      </c>
      <c r="D91" t="s">
        <v>149</v>
      </c>
      <c r="F91" t="s">
        <v>41</v>
      </c>
      <c r="G91" t="s">
        <v>31</v>
      </c>
      <c r="H91">
        <v>0.11</v>
      </c>
      <c r="I91" t="s">
        <v>148</v>
      </c>
    </row>
    <row r="92" spans="1:9" x14ac:dyDescent="0.25">
      <c r="A92" t="s">
        <v>39</v>
      </c>
      <c r="B92" t="s">
        <v>32</v>
      </c>
      <c r="C92">
        <v>0.1</v>
      </c>
      <c r="D92" t="s">
        <v>150</v>
      </c>
      <c r="F92" t="s">
        <v>41</v>
      </c>
      <c r="G92" t="s">
        <v>31</v>
      </c>
      <c r="H92">
        <v>0.1</v>
      </c>
      <c r="I92" t="s">
        <v>151</v>
      </c>
    </row>
    <row r="93" spans="1:9" x14ac:dyDescent="0.25">
      <c r="A93" t="s">
        <v>39</v>
      </c>
      <c r="B93" t="s">
        <v>32</v>
      </c>
      <c r="C93">
        <v>0.09</v>
      </c>
      <c r="D93" t="s">
        <v>152</v>
      </c>
      <c r="F93" t="s">
        <v>41</v>
      </c>
      <c r="G93" t="s">
        <v>31</v>
      </c>
      <c r="H93">
        <v>0.09</v>
      </c>
      <c r="I93" t="s">
        <v>151</v>
      </c>
    </row>
    <row r="94" spans="1:9" x14ac:dyDescent="0.25">
      <c r="A94" t="s">
        <v>39</v>
      </c>
      <c r="B94" t="s">
        <v>32</v>
      </c>
      <c r="C94">
        <v>0.08</v>
      </c>
      <c r="D94" t="s">
        <v>153</v>
      </c>
      <c r="F94" t="s">
        <v>41</v>
      </c>
      <c r="G94" t="s">
        <v>31</v>
      </c>
      <c r="H94">
        <v>0.08</v>
      </c>
      <c r="I94" t="s">
        <v>154</v>
      </c>
    </row>
    <row r="95" spans="1:9" x14ac:dyDescent="0.25">
      <c r="A95" t="s">
        <v>39</v>
      </c>
      <c r="B95" t="s">
        <v>32</v>
      </c>
      <c r="C95">
        <v>7.0000000000000007E-2</v>
      </c>
      <c r="D95" t="s">
        <v>155</v>
      </c>
      <c r="F95" t="s">
        <v>41</v>
      </c>
      <c r="G95" t="s">
        <v>31</v>
      </c>
      <c r="H95">
        <v>7.0000000000000007E-2</v>
      </c>
      <c r="I95" t="s">
        <v>154</v>
      </c>
    </row>
    <row r="96" spans="1:9" x14ac:dyDescent="0.25">
      <c r="A96" t="s">
        <v>39</v>
      </c>
      <c r="B96" t="s">
        <v>32</v>
      </c>
      <c r="C96">
        <v>0.06</v>
      </c>
      <c r="D96" t="s">
        <v>156</v>
      </c>
      <c r="F96" t="s">
        <v>41</v>
      </c>
      <c r="G96" t="s">
        <v>31</v>
      </c>
      <c r="H96">
        <v>0.06</v>
      </c>
      <c r="I96" t="s">
        <v>154</v>
      </c>
    </row>
    <row r="97" spans="1:9" x14ac:dyDescent="0.25">
      <c r="A97" t="s">
        <v>39</v>
      </c>
      <c r="B97" t="s">
        <v>32</v>
      </c>
      <c r="C97">
        <v>0.05</v>
      </c>
      <c r="D97" t="s">
        <v>157</v>
      </c>
      <c r="F97" t="s">
        <v>41</v>
      </c>
      <c r="G97" t="s">
        <v>31</v>
      </c>
      <c r="H97">
        <v>0.05</v>
      </c>
      <c r="I97" t="s">
        <v>158</v>
      </c>
    </row>
    <row r="98" spans="1:9" x14ac:dyDescent="0.25">
      <c r="A98" t="s">
        <v>39</v>
      </c>
      <c r="B98" t="s">
        <v>32</v>
      </c>
      <c r="C98">
        <v>0.04</v>
      </c>
      <c r="D98" t="s">
        <v>159</v>
      </c>
      <c r="F98" t="s">
        <v>41</v>
      </c>
      <c r="G98" t="s">
        <v>31</v>
      </c>
      <c r="H98">
        <v>0.04</v>
      </c>
      <c r="I98" t="s">
        <v>160</v>
      </c>
    </row>
    <row r="99" spans="1:9" x14ac:dyDescent="0.25">
      <c r="A99" t="s">
        <v>39</v>
      </c>
      <c r="B99" t="s">
        <v>32</v>
      </c>
      <c r="C99">
        <v>0.03</v>
      </c>
      <c r="D99" t="s">
        <v>161</v>
      </c>
      <c r="F99" t="s">
        <v>41</v>
      </c>
      <c r="G99" t="s">
        <v>31</v>
      </c>
      <c r="H99">
        <v>0.03</v>
      </c>
      <c r="I99" t="s">
        <v>162</v>
      </c>
    </row>
    <row r="100" spans="1:9" x14ac:dyDescent="0.25">
      <c r="A100" t="s">
        <v>39</v>
      </c>
      <c r="B100" t="s">
        <v>32</v>
      </c>
      <c r="C100">
        <v>0.02</v>
      </c>
      <c r="D100" t="s">
        <v>163</v>
      </c>
      <c r="F100" t="s">
        <v>41</v>
      </c>
      <c r="G100" t="s">
        <v>31</v>
      </c>
      <c r="H100">
        <v>0.02</v>
      </c>
      <c r="I100" t="s">
        <v>164</v>
      </c>
    </row>
    <row r="101" spans="1:9" x14ac:dyDescent="0.25">
      <c r="A101" t="s">
        <v>39</v>
      </c>
      <c r="B101" t="s">
        <v>32</v>
      </c>
      <c r="C101">
        <v>0.01</v>
      </c>
      <c r="D101" t="s">
        <v>165</v>
      </c>
      <c r="F101" t="s">
        <v>41</v>
      </c>
      <c r="G101" t="s">
        <v>31</v>
      </c>
      <c r="H101">
        <v>0.01</v>
      </c>
      <c r="I101" t="s">
        <v>166</v>
      </c>
    </row>
    <row r="102" spans="1:9" x14ac:dyDescent="0.25">
      <c r="A102" t="s">
        <v>39</v>
      </c>
      <c r="B102" t="s">
        <v>31</v>
      </c>
      <c r="C102">
        <v>0.99</v>
      </c>
      <c r="D102" t="s">
        <v>167</v>
      </c>
      <c r="F102" t="s">
        <v>41</v>
      </c>
      <c r="G102" t="s">
        <v>32</v>
      </c>
      <c r="H102">
        <v>0.99</v>
      </c>
      <c r="I102" t="s">
        <v>119</v>
      </c>
    </row>
    <row r="103" spans="1:9" x14ac:dyDescent="0.25">
      <c r="A103" t="s">
        <v>39</v>
      </c>
      <c r="B103" t="s">
        <v>31</v>
      </c>
      <c r="C103">
        <v>0.98</v>
      </c>
      <c r="D103" t="s">
        <v>168</v>
      </c>
      <c r="F103" t="s">
        <v>41</v>
      </c>
      <c r="G103" t="s">
        <v>32</v>
      </c>
      <c r="H103">
        <v>0.98</v>
      </c>
      <c r="I103" t="s">
        <v>130</v>
      </c>
    </row>
    <row r="104" spans="1:9" x14ac:dyDescent="0.25">
      <c r="A104" t="s">
        <v>39</v>
      </c>
      <c r="B104" t="s">
        <v>31</v>
      </c>
      <c r="C104">
        <v>0.97</v>
      </c>
      <c r="D104" t="s">
        <v>169</v>
      </c>
      <c r="F104" t="s">
        <v>41</v>
      </c>
      <c r="G104" t="s">
        <v>32</v>
      </c>
      <c r="H104">
        <v>0.97</v>
      </c>
      <c r="I104" t="s">
        <v>141</v>
      </c>
    </row>
    <row r="105" spans="1:9" x14ac:dyDescent="0.25">
      <c r="A105" t="s">
        <v>39</v>
      </c>
      <c r="B105" t="s">
        <v>31</v>
      </c>
      <c r="C105">
        <v>0.96</v>
      </c>
      <c r="D105" t="s">
        <v>170</v>
      </c>
      <c r="F105" t="s">
        <v>41</v>
      </c>
      <c r="G105" t="s">
        <v>32</v>
      </c>
      <c r="H105">
        <v>0.96</v>
      </c>
      <c r="I105" t="s">
        <v>141</v>
      </c>
    </row>
    <row r="106" spans="1:9" x14ac:dyDescent="0.25">
      <c r="A106" t="s">
        <v>39</v>
      </c>
      <c r="B106" t="s">
        <v>31</v>
      </c>
      <c r="C106">
        <v>0.95</v>
      </c>
      <c r="D106" t="s">
        <v>171</v>
      </c>
      <c r="F106" t="s">
        <v>41</v>
      </c>
      <c r="G106" t="s">
        <v>32</v>
      </c>
      <c r="H106">
        <v>0.95</v>
      </c>
      <c r="I106" t="s">
        <v>141</v>
      </c>
    </row>
    <row r="107" spans="1:9" x14ac:dyDescent="0.25">
      <c r="A107" t="s">
        <v>39</v>
      </c>
      <c r="B107" t="s">
        <v>31</v>
      </c>
      <c r="C107">
        <v>0.94</v>
      </c>
      <c r="D107" t="s">
        <v>172</v>
      </c>
      <c r="F107" t="s">
        <v>41</v>
      </c>
      <c r="G107" t="s">
        <v>32</v>
      </c>
      <c r="H107">
        <v>0.94</v>
      </c>
      <c r="I107" t="s">
        <v>141</v>
      </c>
    </row>
    <row r="108" spans="1:9" x14ac:dyDescent="0.25">
      <c r="A108" t="s">
        <v>39</v>
      </c>
      <c r="B108" t="s">
        <v>31</v>
      </c>
      <c r="C108">
        <v>0.93</v>
      </c>
      <c r="D108" t="s">
        <v>173</v>
      </c>
      <c r="F108" t="s">
        <v>41</v>
      </c>
      <c r="G108" t="s">
        <v>32</v>
      </c>
      <c r="H108">
        <v>0.93</v>
      </c>
      <c r="I108" t="s">
        <v>145</v>
      </c>
    </row>
    <row r="109" spans="1:9" x14ac:dyDescent="0.25">
      <c r="A109" t="s">
        <v>39</v>
      </c>
      <c r="B109" t="s">
        <v>31</v>
      </c>
      <c r="C109">
        <v>0.92</v>
      </c>
      <c r="D109" t="s">
        <v>174</v>
      </c>
      <c r="F109" t="s">
        <v>41</v>
      </c>
      <c r="G109" t="s">
        <v>32</v>
      </c>
      <c r="H109">
        <v>0.92</v>
      </c>
      <c r="I109" t="s">
        <v>148</v>
      </c>
    </row>
    <row r="110" spans="1:9" x14ac:dyDescent="0.25">
      <c r="A110" t="s">
        <v>39</v>
      </c>
      <c r="B110" t="s">
        <v>31</v>
      </c>
      <c r="C110">
        <v>0.91</v>
      </c>
      <c r="D110" t="s">
        <v>175</v>
      </c>
      <c r="F110" t="s">
        <v>41</v>
      </c>
      <c r="G110" t="s">
        <v>32</v>
      </c>
      <c r="H110">
        <v>0.91</v>
      </c>
      <c r="I110" t="s">
        <v>148</v>
      </c>
    </row>
    <row r="111" spans="1:9" x14ac:dyDescent="0.25">
      <c r="A111" t="s">
        <v>39</v>
      </c>
      <c r="B111" t="s">
        <v>31</v>
      </c>
      <c r="C111">
        <v>0.9</v>
      </c>
      <c r="D111" t="s">
        <v>176</v>
      </c>
      <c r="F111" t="s">
        <v>41</v>
      </c>
      <c r="G111" t="s">
        <v>32</v>
      </c>
      <c r="H111">
        <v>0.9</v>
      </c>
      <c r="I111" t="s">
        <v>148</v>
      </c>
    </row>
    <row r="112" spans="1:9" x14ac:dyDescent="0.25">
      <c r="A112" t="s">
        <v>39</v>
      </c>
      <c r="B112" t="s">
        <v>31</v>
      </c>
      <c r="C112">
        <v>0.89</v>
      </c>
      <c r="D112" t="s">
        <v>177</v>
      </c>
      <c r="F112" t="s">
        <v>41</v>
      </c>
      <c r="G112" t="s">
        <v>32</v>
      </c>
      <c r="H112">
        <v>0.89</v>
      </c>
      <c r="I112" t="s">
        <v>148</v>
      </c>
    </row>
    <row r="113" spans="1:9" x14ac:dyDescent="0.25">
      <c r="A113" t="s">
        <v>39</v>
      </c>
      <c r="B113" t="s">
        <v>31</v>
      </c>
      <c r="C113">
        <v>0.88</v>
      </c>
      <c r="D113" t="s">
        <v>178</v>
      </c>
      <c r="F113" t="s">
        <v>41</v>
      </c>
      <c r="G113" t="s">
        <v>32</v>
      </c>
      <c r="H113">
        <v>0.88</v>
      </c>
      <c r="I113" t="s">
        <v>151</v>
      </c>
    </row>
    <row r="114" spans="1:9" x14ac:dyDescent="0.25">
      <c r="A114" t="s">
        <v>39</v>
      </c>
      <c r="B114" t="s">
        <v>31</v>
      </c>
      <c r="C114">
        <v>0.87</v>
      </c>
      <c r="D114" t="s">
        <v>179</v>
      </c>
      <c r="F114" t="s">
        <v>41</v>
      </c>
      <c r="G114" t="s">
        <v>32</v>
      </c>
      <c r="H114">
        <v>0.87</v>
      </c>
      <c r="I114" t="s">
        <v>154</v>
      </c>
    </row>
    <row r="115" spans="1:9" x14ac:dyDescent="0.25">
      <c r="A115" t="s">
        <v>39</v>
      </c>
      <c r="B115" t="s">
        <v>31</v>
      </c>
      <c r="C115">
        <v>0.86</v>
      </c>
      <c r="D115" t="s">
        <v>180</v>
      </c>
      <c r="F115" t="s">
        <v>41</v>
      </c>
      <c r="G115" t="s">
        <v>32</v>
      </c>
      <c r="H115">
        <v>0.86</v>
      </c>
      <c r="I115" t="s">
        <v>154</v>
      </c>
    </row>
    <row r="116" spans="1:9" x14ac:dyDescent="0.25">
      <c r="A116" t="s">
        <v>39</v>
      </c>
      <c r="B116" t="s">
        <v>31</v>
      </c>
      <c r="C116">
        <v>0.85</v>
      </c>
      <c r="D116" t="s">
        <v>181</v>
      </c>
      <c r="F116" t="s">
        <v>41</v>
      </c>
      <c r="G116" t="s">
        <v>32</v>
      </c>
      <c r="H116">
        <v>0.85</v>
      </c>
      <c r="I116" t="s">
        <v>154</v>
      </c>
    </row>
    <row r="117" spans="1:9" x14ac:dyDescent="0.25">
      <c r="A117" t="s">
        <v>39</v>
      </c>
      <c r="B117" t="s">
        <v>31</v>
      </c>
      <c r="C117">
        <v>0.84</v>
      </c>
      <c r="D117" t="s">
        <v>182</v>
      </c>
      <c r="F117" t="s">
        <v>41</v>
      </c>
      <c r="G117" t="s">
        <v>32</v>
      </c>
      <c r="H117">
        <v>0.84</v>
      </c>
      <c r="I117" t="s">
        <v>154</v>
      </c>
    </row>
    <row r="118" spans="1:9" x14ac:dyDescent="0.25">
      <c r="A118" t="s">
        <v>39</v>
      </c>
      <c r="B118" t="s">
        <v>31</v>
      </c>
      <c r="C118">
        <v>0.83</v>
      </c>
      <c r="D118" t="s">
        <v>183</v>
      </c>
      <c r="F118" t="s">
        <v>41</v>
      </c>
      <c r="G118" t="s">
        <v>32</v>
      </c>
      <c r="H118">
        <v>0.83</v>
      </c>
      <c r="I118" t="s">
        <v>154</v>
      </c>
    </row>
    <row r="119" spans="1:9" x14ac:dyDescent="0.25">
      <c r="A119" t="s">
        <v>39</v>
      </c>
      <c r="B119" t="s">
        <v>31</v>
      </c>
      <c r="C119">
        <v>0.82</v>
      </c>
      <c r="D119" t="s">
        <v>184</v>
      </c>
      <c r="F119" t="s">
        <v>41</v>
      </c>
      <c r="G119" t="s">
        <v>32</v>
      </c>
      <c r="H119">
        <v>0.82</v>
      </c>
      <c r="I119" t="s">
        <v>154</v>
      </c>
    </row>
    <row r="120" spans="1:9" x14ac:dyDescent="0.25">
      <c r="A120" t="s">
        <v>39</v>
      </c>
      <c r="B120" t="s">
        <v>31</v>
      </c>
      <c r="C120">
        <v>0.81</v>
      </c>
      <c r="D120" t="s">
        <v>185</v>
      </c>
      <c r="F120" t="s">
        <v>41</v>
      </c>
      <c r="G120" t="s">
        <v>32</v>
      </c>
      <c r="H120">
        <v>0.81</v>
      </c>
      <c r="I120" t="s">
        <v>158</v>
      </c>
    </row>
    <row r="121" spans="1:9" x14ac:dyDescent="0.25">
      <c r="A121" t="s">
        <v>39</v>
      </c>
      <c r="B121" t="s">
        <v>31</v>
      </c>
      <c r="C121">
        <v>0.8</v>
      </c>
      <c r="D121" t="s">
        <v>186</v>
      </c>
      <c r="F121" t="s">
        <v>41</v>
      </c>
      <c r="G121" t="s">
        <v>32</v>
      </c>
      <c r="H121">
        <v>0.8</v>
      </c>
      <c r="I121" t="s">
        <v>158</v>
      </c>
    </row>
    <row r="122" spans="1:9" x14ac:dyDescent="0.25">
      <c r="A122" t="s">
        <v>39</v>
      </c>
      <c r="B122" t="s">
        <v>31</v>
      </c>
      <c r="C122">
        <v>0.79</v>
      </c>
      <c r="D122" t="s">
        <v>187</v>
      </c>
      <c r="F122" t="s">
        <v>41</v>
      </c>
      <c r="G122" t="s">
        <v>32</v>
      </c>
      <c r="H122">
        <v>0.79</v>
      </c>
      <c r="I122" t="s">
        <v>158</v>
      </c>
    </row>
    <row r="123" spans="1:9" x14ac:dyDescent="0.25">
      <c r="A123" t="s">
        <v>39</v>
      </c>
      <c r="B123" t="s">
        <v>31</v>
      </c>
      <c r="C123">
        <v>0.78</v>
      </c>
      <c r="D123" t="s">
        <v>188</v>
      </c>
      <c r="F123" t="s">
        <v>41</v>
      </c>
      <c r="G123" t="s">
        <v>32</v>
      </c>
      <c r="H123">
        <v>0.78</v>
      </c>
      <c r="I123" t="s">
        <v>160</v>
      </c>
    </row>
    <row r="124" spans="1:9" x14ac:dyDescent="0.25">
      <c r="A124" t="s">
        <v>39</v>
      </c>
      <c r="B124" t="s">
        <v>31</v>
      </c>
      <c r="C124">
        <v>0.77</v>
      </c>
      <c r="D124" t="s">
        <v>189</v>
      </c>
      <c r="F124" t="s">
        <v>41</v>
      </c>
      <c r="G124" t="s">
        <v>32</v>
      </c>
      <c r="H124">
        <v>0.77</v>
      </c>
      <c r="I124" t="s">
        <v>160</v>
      </c>
    </row>
    <row r="125" spans="1:9" x14ac:dyDescent="0.25">
      <c r="A125" t="s">
        <v>39</v>
      </c>
      <c r="B125" t="s">
        <v>31</v>
      </c>
      <c r="C125">
        <v>0.76</v>
      </c>
      <c r="D125" t="s">
        <v>190</v>
      </c>
      <c r="F125" t="s">
        <v>41</v>
      </c>
      <c r="G125" t="s">
        <v>32</v>
      </c>
      <c r="H125">
        <v>0.76</v>
      </c>
      <c r="I125" t="s">
        <v>160</v>
      </c>
    </row>
    <row r="126" spans="1:9" x14ac:dyDescent="0.25">
      <c r="A126" t="s">
        <v>39</v>
      </c>
      <c r="B126" t="s">
        <v>31</v>
      </c>
      <c r="C126">
        <v>0.75</v>
      </c>
      <c r="D126" t="s">
        <v>191</v>
      </c>
      <c r="F126" t="s">
        <v>41</v>
      </c>
      <c r="G126" t="s">
        <v>32</v>
      </c>
      <c r="H126">
        <v>0.75</v>
      </c>
      <c r="I126" t="s">
        <v>160</v>
      </c>
    </row>
    <row r="127" spans="1:9" x14ac:dyDescent="0.25">
      <c r="A127" t="s">
        <v>39</v>
      </c>
      <c r="B127" t="s">
        <v>31</v>
      </c>
      <c r="C127">
        <v>0.74</v>
      </c>
      <c r="D127" t="s">
        <v>192</v>
      </c>
      <c r="F127" t="s">
        <v>41</v>
      </c>
      <c r="G127" t="s">
        <v>32</v>
      </c>
      <c r="H127">
        <v>0.74</v>
      </c>
      <c r="I127" t="s">
        <v>193</v>
      </c>
    </row>
    <row r="128" spans="1:9" x14ac:dyDescent="0.25">
      <c r="A128" t="s">
        <v>39</v>
      </c>
      <c r="B128" t="s">
        <v>31</v>
      </c>
      <c r="C128">
        <v>0.73</v>
      </c>
      <c r="D128" t="s">
        <v>194</v>
      </c>
      <c r="F128" t="s">
        <v>41</v>
      </c>
      <c r="G128" t="s">
        <v>32</v>
      </c>
      <c r="H128">
        <v>0.73</v>
      </c>
      <c r="I128" t="s">
        <v>162</v>
      </c>
    </row>
    <row r="129" spans="1:9" x14ac:dyDescent="0.25">
      <c r="A129" t="s">
        <v>39</v>
      </c>
      <c r="B129" t="s">
        <v>31</v>
      </c>
      <c r="C129">
        <v>0.72</v>
      </c>
      <c r="D129" t="s">
        <v>195</v>
      </c>
      <c r="F129" t="s">
        <v>41</v>
      </c>
      <c r="G129" t="s">
        <v>32</v>
      </c>
      <c r="H129">
        <v>0.72</v>
      </c>
      <c r="I129" t="s">
        <v>162</v>
      </c>
    </row>
    <row r="130" spans="1:9" x14ac:dyDescent="0.25">
      <c r="A130" t="s">
        <v>39</v>
      </c>
      <c r="B130" t="s">
        <v>31</v>
      </c>
      <c r="C130">
        <v>0.71</v>
      </c>
      <c r="D130" t="s">
        <v>196</v>
      </c>
      <c r="F130" t="s">
        <v>41</v>
      </c>
      <c r="G130" t="s">
        <v>32</v>
      </c>
      <c r="H130">
        <v>0.71</v>
      </c>
      <c r="I130" t="s">
        <v>162</v>
      </c>
    </row>
    <row r="131" spans="1:9" x14ac:dyDescent="0.25">
      <c r="A131" t="s">
        <v>39</v>
      </c>
      <c r="B131" t="s">
        <v>31</v>
      </c>
      <c r="C131">
        <v>0.7</v>
      </c>
      <c r="D131" t="s">
        <v>197</v>
      </c>
      <c r="F131" t="s">
        <v>41</v>
      </c>
      <c r="G131" t="s">
        <v>32</v>
      </c>
      <c r="H131">
        <v>0.7</v>
      </c>
      <c r="I131" t="s">
        <v>162</v>
      </c>
    </row>
    <row r="132" spans="1:9" x14ac:dyDescent="0.25">
      <c r="A132" t="s">
        <v>39</v>
      </c>
      <c r="B132" t="s">
        <v>31</v>
      </c>
      <c r="C132">
        <v>0.69</v>
      </c>
      <c r="D132" t="s">
        <v>45</v>
      </c>
      <c r="F132" t="s">
        <v>41</v>
      </c>
      <c r="G132" t="s">
        <v>32</v>
      </c>
      <c r="H132">
        <v>0.69</v>
      </c>
      <c r="I132" t="s">
        <v>162</v>
      </c>
    </row>
    <row r="133" spans="1:9" x14ac:dyDescent="0.25">
      <c r="A133" t="s">
        <v>39</v>
      </c>
      <c r="B133" t="s">
        <v>31</v>
      </c>
      <c r="C133">
        <v>0.68</v>
      </c>
      <c r="D133" t="s">
        <v>198</v>
      </c>
      <c r="F133" t="s">
        <v>41</v>
      </c>
      <c r="G133" t="s">
        <v>32</v>
      </c>
      <c r="H133">
        <v>0.68</v>
      </c>
      <c r="I133" t="s">
        <v>162</v>
      </c>
    </row>
    <row r="134" spans="1:9" x14ac:dyDescent="0.25">
      <c r="A134" t="s">
        <v>39</v>
      </c>
      <c r="B134" t="s">
        <v>31</v>
      </c>
      <c r="C134">
        <v>0.67</v>
      </c>
      <c r="D134" t="s">
        <v>199</v>
      </c>
      <c r="F134" t="s">
        <v>41</v>
      </c>
      <c r="G134" t="s">
        <v>32</v>
      </c>
      <c r="H134">
        <v>0.67</v>
      </c>
      <c r="I134" t="s">
        <v>162</v>
      </c>
    </row>
    <row r="135" spans="1:9" x14ac:dyDescent="0.25">
      <c r="A135" t="s">
        <v>39</v>
      </c>
      <c r="B135" t="s">
        <v>31</v>
      </c>
      <c r="C135">
        <v>0.66</v>
      </c>
      <c r="D135" t="s">
        <v>200</v>
      </c>
      <c r="F135" t="s">
        <v>41</v>
      </c>
      <c r="G135" t="s">
        <v>32</v>
      </c>
      <c r="H135">
        <v>0.66</v>
      </c>
      <c r="I135" t="s">
        <v>201</v>
      </c>
    </row>
    <row r="136" spans="1:9" x14ac:dyDescent="0.25">
      <c r="A136" t="s">
        <v>39</v>
      </c>
      <c r="B136" t="s">
        <v>31</v>
      </c>
      <c r="C136">
        <v>0.65</v>
      </c>
      <c r="D136" t="s">
        <v>202</v>
      </c>
      <c r="F136" t="s">
        <v>41</v>
      </c>
      <c r="G136" t="s">
        <v>32</v>
      </c>
      <c r="H136">
        <v>0.65</v>
      </c>
      <c r="I136" t="s">
        <v>201</v>
      </c>
    </row>
    <row r="137" spans="1:9" x14ac:dyDescent="0.25">
      <c r="A137" t="s">
        <v>39</v>
      </c>
      <c r="B137" t="s">
        <v>31</v>
      </c>
      <c r="C137">
        <v>0.64</v>
      </c>
      <c r="D137" t="s">
        <v>47</v>
      </c>
      <c r="F137" t="s">
        <v>41</v>
      </c>
      <c r="G137" t="s">
        <v>32</v>
      </c>
      <c r="H137">
        <v>0.64</v>
      </c>
      <c r="I137" t="s">
        <v>201</v>
      </c>
    </row>
    <row r="138" spans="1:9" x14ac:dyDescent="0.25">
      <c r="A138" t="s">
        <v>39</v>
      </c>
      <c r="B138" t="s">
        <v>31</v>
      </c>
      <c r="C138">
        <v>0.63</v>
      </c>
      <c r="D138" t="s">
        <v>203</v>
      </c>
      <c r="F138" t="s">
        <v>41</v>
      </c>
      <c r="G138" t="s">
        <v>32</v>
      </c>
      <c r="H138">
        <v>0.63</v>
      </c>
      <c r="I138" t="s">
        <v>201</v>
      </c>
    </row>
    <row r="139" spans="1:9" x14ac:dyDescent="0.25">
      <c r="A139" t="s">
        <v>39</v>
      </c>
      <c r="B139" t="s">
        <v>31</v>
      </c>
      <c r="C139">
        <v>0.62</v>
      </c>
      <c r="D139" t="s">
        <v>204</v>
      </c>
      <c r="F139" t="s">
        <v>41</v>
      </c>
      <c r="G139" t="s">
        <v>32</v>
      </c>
      <c r="H139">
        <v>0.62</v>
      </c>
      <c r="I139" t="s">
        <v>201</v>
      </c>
    </row>
    <row r="140" spans="1:9" x14ac:dyDescent="0.25">
      <c r="A140" t="s">
        <v>39</v>
      </c>
      <c r="B140" t="s">
        <v>31</v>
      </c>
      <c r="C140">
        <v>0.61</v>
      </c>
      <c r="D140" t="s">
        <v>205</v>
      </c>
      <c r="F140" t="s">
        <v>41</v>
      </c>
      <c r="G140" t="s">
        <v>32</v>
      </c>
      <c r="H140">
        <v>0.61</v>
      </c>
      <c r="I140" t="s">
        <v>206</v>
      </c>
    </row>
    <row r="141" spans="1:9" x14ac:dyDescent="0.25">
      <c r="A141" t="s">
        <v>39</v>
      </c>
      <c r="B141" t="s">
        <v>31</v>
      </c>
      <c r="C141">
        <v>0.6</v>
      </c>
      <c r="D141" t="s">
        <v>207</v>
      </c>
      <c r="F141" t="s">
        <v>41</v>
      </c>
      <c r="G141" t="s">
        <v>32</v>
      </c>
      <c r="H141">
        <v>0.6</v>
      </c>
      <c r="I141" t="s">
        <v>206</v>
      </c>
    </row>
    <row r="142" spans="1:9" x14ac:dyDescent="0.25">
      <c r="A142" t="s">
        <v>39</v>
      </c>
      <c r="B142" t="s">
        <v>31</v>
      </c>
      <c r="C142">
        <v>0.59</v>
      </c>
      <c r="D142" t="s">
        <v>48</v>
      </c>
      <c r="F142" t="s">
        <v>41</v>
      </c>
      <c r="G142" t="s">
        <v>32</v>
      </c>
      <c r="H142">
        <v>0.59</v>
      </c>
      <c r="I142" t="s">
        <v>206</v>
      </c>
    </row>
    <row r="143" spans="1:9" x14ac:dyDescent="0.25">
      <c r="A143" t="s">
        <v>39</v>
      </c>
      <c r="B143" t="s">
        <v>31</v>
      </c>
      <c r="C143">
        <v>0.57999999999999996</v>
      </c>
      <c r="D143" t="s">
        <v>208</v>
      </c>
      <c r="F143" t="s">
        <v>41</v>
      </c>
      <c r="G143" t="s">
        <v>32</v>
      </c>
      <c r="H143">
        <v>0.57999999999999996</v>
      </c>
      <c r="I143" t="s">
        <v>206</v>
      </c>
    </row>
    <row r="144" spans="1:9" x14ac:dyDescent="0.25">
      <c r="A144" t="s">
        <v>39</v>
      </c>
      <c r="B144" t="s">
        <v>31</v>
      </c>
      <c r="C144">
        <v>0.56999999999999995</v>
      </c>
      <c r="D144" t="s">
        <v>209</v>
      </c>
      <c r="F144" t="s">
        <v>41</v>
      </c>
      <c r="G144" t="s">
        <v>32</v>
      </c>
      <c r="H144">
        <v>0.56999999999999995</v>
      </c>
      <c r="I144" t="s">
        <v>210</v>
      </c>
    </row>
    <row r="145" spans="1:9" x14ac:dyDescent="0.25">
      <c r="A145" t="s">
        <v>39</v>
      </c>
      <c r="B145" t="s">
        <v>31</v>
      </c>
      <c r="C145">
        <v>0.56000000000000005</v>
      </c>
      <c r="D145" t="s">
        <v>50</v>
      </c>
      <c r="F145" t="s">
        <v>41</v>
      </c>
      <c r="G145" t="s">
        <v>32</v>
      </c>
      <c r="H145">
        <v>0.56000000000000005</v>
      </c>
      <c r="I145" t="s">
        <v>210</v>
      </c>
    </row>
    <row r="146" spans="1:9" x14ac:dyDescent="0.25">
      <c r="A146" t="s">
        <v>39</v>
      </c>
      <c r="B146" t="s">
        <v>31</v>
      </c>
      <c r="C146">
        <v>0.55000000000000004</v>
      </c>
      <c r="D146" t="s">
        <v>211</v>
      </c>
      <c r="F146" t="s">
        <v>41</v>
      </c>
      <c r="G146" t="s">
        <v>32</v>
      </c>
      <c r="H146">
        <v>0.55000000000000004</v>
      </c>
      <c r="I146" t="s">
        <v>210</v>
      </c>
    </row>
    <row r="147" spans="1:9" x14ac:dyDescent="0.25">
      <c r="A147" t="s">
        <v>39</v>
      </c>
      <c r="B147" t="s">
        <v>31</v>
      </c>
      <c r="C147">
        <v>0.54</v>
      </c>
      <c r="D147" t="s">
        <v>212</v>
      </c>
      <c r="F147" t="s">
        <v>41</v>
      </c>
      <c r="G147" t="s">
        <v>32</v>
      </c>
      <c r="H147">
        <v>0.54</v>
      </c>
      <c r="I147" t="s">
        <v>210</v>
      </c>
    </row>
    <row r="148" spans="1:9" x14ac:dyDescent="0.25">
      <c r="A148" t="s">
        <v>39</v>
      </c>
      <c r="B148" t="s">
        <v>31</v>
      </c>
      <c r="C148">
        <v>0.53</v>
      </c>
      <c r="D148" t="s">
        <v>213</v>
      </c>
      <c r="F148" t="s">
        <v>41</v>
      </c>
      <c r="G148" t="s">
        <v>32</v>
      </c>
      <c r="H148">
        <v>0.53</v>
      </c>
      <c r="I148" t="s">
        <v>164</v>
      </c>
    </row>
    <row r="149" spans="1:9" x14ac:dyDescent="0.25">
      <c r="A149" t="s">
        <v>39</v>
      </c>
      <c r="B149" t="s">
        <v>31</v>
      </c>
      <c r="C149">
        <v>0.52</v>
      </c>
      <c r="D149" t="s">
        <v>214</v>
      </c>
      <c r="F149" t="s">
        <v>41</v>
      </c>
      <c r="G149" t="s">
        <v>32</v>
      </c>
      <c r="H149">
        <v>0.52</v>
      </c>
      <c r="I149" t="s">
        <v>164</v>
      </c>
    </row>
    <row r="150" spans="1:9" x14ac:dyDescent="0.25">
      <c r="A150" t="s">
        <v>39</v>
      </c>
      <c r="B150" t="s">
        <v>31</v>
      </c>
      <c r="C150">
        <v>0.51</v>
      </c>
      <c r="D150" t="s">
        <v>51</v>
      </c>
      <c r="F150" t="s">
        <v>41</v>
      </c>
      <c r="G150" t="s">
        <v>32</v>
      </c>
      <c r="H150">
        <v>0.51</v>
      </c>
      <c r="I150" t="s">
        <v>164</v>
      </c>
    </row>
    <row r="151" spans="1:9" x14ac:dyDescent="0.25">
      <c r="A151" t="s">
        <v>39</v>
      </c>
      <c r="B151" t="s">
        <v>31</v>
      </c>
      <c r="C151">
        <v>0.5</v>
      </c>
      <c r="D151" t="s">
        <v>215</v>
      </c>
      <c r="F151" t="s">
        <v>41</v>
      </c>
      <c r="G151" t="s">
        <v>32</v>
      </c>
      <c r="H151">
        <v>0.5</v>
      </c>
      <c r="I151" t="s">
        <v>164</v>
      </c>
    </row>
    <row r="152" spans="1:9" x14ac:dyDescent="0.25">
      <c r="A152" t="s">
        <v>39</v>
      </c>
      <c r="B152" t="s">
        <v>31</v>
      </c>
      <c r="C152">
        <v>0.49</v>
      </c>
      <c r="D152" t="s">
        <v>216</v>
      </c>
      <c r="F152" t="s">
        <v>41</v>
      </c>
      <c r="G152" t="s">
        <v>32</v>
      </c>
      <c r="H152">
        <v>0.49</v>
      </c>
      <c r="I152" t="s">
        <v>164</v>
      </c>
    </row>
    <row r="153" spans="1:9" x14ac:dyDescent="0.25">
      <c r="A153" t="s">
        <v>39</v>
      </c>
      <c r="B153" t="s">
        <v>31</v>
      </c>
      <c r="C153">
        <v>0.48</v>
      </c>
      <c r="D153" t="s">
        <v>217</v>
      </c>
      <c r="F153" t="s">
        <v>41</v>
      </c>
      <c r="G153" t="s">
        <v>32</v>
      </c>
      <c r="H153">
        <v>0.48</v>
      </c>
      <c r="I153" t="s">
        <v>164</v>
      </c>
    </row>
    <row r="154" spans="1:9" x14ac:dyDescent="0.25">
      <c r="A154" t="s">
        <v>39</v>
      </c>
      <c r="B154" t="s">
        <v>31</v>
      </c>
      <c r="C154">
        <v>0.47</v>
      </c>
      <c r="D154" t="s">
        <v>218</v>
      </c>
      <c r="F154" t="s">
        <v>41</v>
      </c>
      <c r="G154" t="s">
        <v>32</v>
      </c>
      <c r="H154">
        <v>0.47</v>
      </c>
      <c r="I154" t="s">
        <v>219</v>
      </c>
    </row>
    <row r="155" spans="1:9" x14ac:dyDescent="0.25">
      <c r="A155" t="s">
        <v>39</v>
      </c>
      <c r="B155" t="s">
        <v>31</v>
      </c>
      <c r="C155">
        <v>0.46</v>
      </c>
      <c r="D155" t="s">
        <v>220</v>
      </c>
      <c r="F155" t="s">
        <v>41</v>
      </c>
      <c r="G155" t="s">
        <v>32</v>
      </c>
      <c r="H155">
        <v>0.46</v>
      </c>
      <c r="I155" t="s">
        <v>219</v>
      </c>
    </row>
    <row r="156" spans="1:9" x14ac:dyDescent="0.25">
      <c r="A156" t="s">
        <v>39</v>
      </c>
      <c r="B156" t="s">
        <v>31</v>
      </c>
      <c r="C156">
        <v>0.45</v>
      </c>
      <c r="D156" t="s">
        <v>221</v>
      </c>
      <c r="F156" t="s">
        <v>41</v>
      </c>
      <c r="G156" t="s">
        <v>32</v>
      </c>
      <c r="H156">
        <v>0.45</v>
      </c>
      <c r="I156" t="s">
        <v>219</v>
      </c>
    </row>
    <row r="157" spans="1:9" x14ac:dyDescent="0.25">
      <c r="A157" t="s">
        <v>39</v>
      </c>
      <c r="B157" t="s">
        <v>31</v>
      </c>
      <c r="C157">
        <v>0.44</v>
      </c>
      <c r="D157" t="s">
        <v>54</v>
      </c>
      <c r="F157" t="s">
        <v>41</v>
      </c>
      <c r="G157" t="s">
        <v>32</v>
      </c>
      <c r="H157">
        <v>0.44</v>
      </c>
      <c r="I157" t="s">
        <v>219</v>
      </c>
    </row>
    <row r="158" spans="1:9" x14ac:dyDescent="0.25">
      <c r="A158" t="s">
        <v>39</v>
      </c>
      <c r="B158" t="s">
        <v>31</v>
      </c>
      <c r="C158">
        <v>0.43</v>
      </c>
      <c r="D158" t="s">
        <v>222</v>
      </c>
      <c r="F158" t="s">
        <v>41</v>
      </c>
      <c r="G158" t="s">
        <v>32</v>
      </c>
      <c r="H158">
        <v>0.43</v>
      </c>
      <c r="I158" t="s">
        <v>223</v>
      </c>
    </row>
    <row r="159" spans="1:9" x14ac:dyDescent="0.25">
      <c r="A159" t="s">
        <v>39</v>
      </c>
      <c r="B159" t="s">
        <v>31</v>
      </c>
      <c r="C159">
        <v>0.42</v>
      </c>
      <c r="D159" t="s">
        <v>224</v>
      </c>
      <c r="F159" t="s">
        <v>41</v>
      </c>
      <c r="G159" t="s">
        <v>32</v>
      </c>
      <c r="H159">
        <v>0.42</v>
      </c>
      <c r="I159" t="s">
        <v>223</v>
      </c>
    </row>
    <row r="160" spans="1:9" x14ac:dyDescent="0.25">
      <c r="A160" t="s">
        <v>39</v>
      </c>
      <c r="B160" t="s">
        <v>31</v>
      </c>
      <c r="C160">
        <v>0.41</v>
      </c>
      <c r="D160" t="s">
        <v>225</v>
      </c>
      <c r="F160" t="s">
        <v>41</v>
      </c>
      <c r="G160" t="s">
        <v>32</v>
      </c>
      <c r="H160">
        <v>0.41</v>
      </c>
      <c r="I160" t="s">
        <v>223</v>
      </c>
    </row>
    <row r="161" spans="1:9" x14ac:dyDescent="0.25">
      <c r="A161" t="s">
        <v>39</v>
      </c>
      <c r="B161" t="s">
        <v>31</v>
      </c>
      <c r="C161">
        <v>0.4</v>
      </c>
      <c r="D161" t="s">
        <v>226</v>
      </c>
      <c r="F161" t="s">
        <v>41</v>
      </c>
      <c r="G161" t="s">
        <v>32</v>
      </c>
      <c r="H161">
        <v>0.4</v>
      </c>
      <c r="I161" t="s">
        <v>223</v>
      </c>
    </row>
    <row r="162" spans="1:9" x14ac:dyDescent="0.25">
      <c r="A162" t="s">
        <v>39</v>
      </c>
      <c r="B162" t="s">
        <v>31</v>
      </c>
      <c r="C162">
        <v>0.39</v>
      </c>
      <c r="D162" t="s">
        <v>227</v>
      </c>
      <c r="F162" t="s">
        <v>41</v>
      </c>
      <c r="G162" t="s">
        <v>32</v>
      </c>
      <c r="H162">
        <v>0.39</v>
      </c>
      <c r="I162" t="s">
        <v>228</v>
      </c>
    </row>
    <row r="163" spans="1:9" x14ac:dyDescent="0.25">
      <c r="A163" t="s">
        <v>39</v>
      </c>
      <c r="B163" t="s">
        <v>31</v>
      </c>
      <c r="C163">
        <v>0.38</v>
      </c>
      <c r="D163" t="s">
        <v>229</v>
      </c>
      <c r="F163" t="s">
        <v>41</v>
      </c>
      <c r="G163" t="s">
        <v>32</v>
      </c>
      <c r="H163">
        <v>0.38</v>
      </c>
      <c r="I163" t="s">
        <v>228</v>
      </c>
    </row>
    <row r="164" spans="1:9" x14ac:dyDescent="0.25">
      <c r="A164" t="s">
        <v>39</v>
      </c>
      <c r="B164" t="s">
        <v>31</v>
      </c>
      <c r="C164">
        <v>0.37</v>
      </c>
      <c r="D164" t="s">
        <v>230</v>
      </c>
      <c r="F164" t="s">
        <v>41</v>
      </c>
      <c r="G164" t="s">
        <v>32</v>
      </c>
      <c r="H164">
        <v>0.37</v>
      </c>
      <c r="I164" t="s">
        <v>228</v>
      </c>
    </row>
    <row r="165" spans="1:9" x14ac:dyDescent="0.25">
      <c r="A165" t="s">
        <v>39</v>
      </c>
      <c r="B165" t="s">
        <v>31</v>
      </c>
      <c r="C165">
        <v>0.36</v>
      </c>
      <c r="D165" t="s">
        <v>231</v>
      </c>
      <c r="F165" t="s">
        <v>41</v>
      </c>
      <c r="G165" t="s">
        <v>32</v>
      </c>
      <c r="H165">
        <v>0.36</v>
      </c>
      <c r="I165" t="s">
        <v>228</v>
      </c>
    </row>
    <row r="166" spans="1:9" x14ac:dyDescent="0.25">
      <c r="A166" t="s">
        <v>39</v>
      </c>
      <c r="B166" t="s">
        <v>31</v>
      </c>
      <c r="C166">
        <v>0.35</v>
      </c>
      <c r="D166" t="s">
        <v>232</v>
      </c>
      <c r="F166" t="s">
        <v>41</v>
      </c>
      <c r="G166" t="s">
        <v>32</v>
      </c>
      <c r="H166">
        <v>0.35</v>
      </c>
      <c r="I166" t="s">
        <v>166</v>
      </c>
    </row>
    <row r="167" spans="1:9" x14ac:dyDescent="0.25">
      <c r="A167" t="s">
        <v>39</v>
      </c>
      <c r="B167" t="s">
        <v>31</v>
      </c>
      <c r="C167">
        <v>0.34</v>
      </c>
      <c r="D167" t="s">
        <v>60</v>
      </c>
      <c r="F167" t="s">
        <v>41</v>
      </c>
      <c r="G167" t="s">
        <v>32</v>
      </c>
      <c r="H167">
        <v>0.34</v>
      </c>
      <c r="I167" t="s">
        <v>166</v>
      </c>
    </row>
    <row r="168" spans="1:9" x14ac:dyDescent="0.25">
      <c r="A168" t="s">
        <v>39</v>
      </c>
      <c r="B168" t="s">
        <v>31</v>
      </c>
      <c r="C168">
        <v>0.33</v>
      </c>
      <c r="D168" t="s">
        <v>233</v>
      </c>
      <c r="F168" t="s">
        <v>41</v>
      </c>
      <c r="G168" t="s">
        <v>32</v>
      </c>
      <c r="H168">
        <v>0.33</v>
      </c>
      <c r="I168" t="s">
        <v>166</v>
      </c>
    </row>
    <row r="169" spans="1:9" x14ac:dyDescent="0.25">
      <c r="A169" t="s">
        <v>39</v>
      </c>
      <c r="B169" t="s">
        <v>31</v>
      </c>
      <c r="C169">
        <v>0.32</v>
      </c>
      <c r="D169" t="s">
        <v>234</v>
      </c>
      <c r="F169" t="s">
        <v>41</v>
      </c>
      <c r="G169" t="s">
        <v>32</v>
      </c>
      <c r="H169">
        <v>0.32</v>
      </c>
      <c r="I169" t="s">
        <v>166</v>
      </c>
    </row>
    <row r="170" spans="1:9" x14ac:dyDescent="0.25">
      <c r="A170" t="s">
        <v>39</v>
      </c>
      <c r="B170" t="s">
        <v>31</v>
      </c>
      <c r="C170">
        <v>0.31</v>
      </c>
      <c r="D170" t="s">
        <v>235</v>
      </c>
      <c r="F170" t="s">
        <v>41</v>
      </c>
      <c r="G170" t="s">
        <v>32</v>
      </c>
      <c r="H170">
        <v>0.31</v>
      </c>
      <c r="I170" t="s">
        <v>236</v>
      </c>
    </row>
    <row r="171" spans="1:9" x14ac:dyDescent="0.25">
      <c r="A171" t="s">
        <v>39</v>
      </c>
      <c r="B171" t="s">
        <v>31</v>
      </c>
      <c r="C171">
        <v>0.3</v>
      </c>
      <c r="D171" t="s">
        <v>237</v>
      </c>
      <c r="F171" t="s">
        <v>41</v>
      </c>
      <c r="G171" t="s">
        <v>32</v>
      </c>
      <c r="H171">
        <v>0.3</v>
      </c>
      <c r="I171" t="s">
        <v>236</v>
      </c>
    </row>
    <row r="172" spans="1:9" x14ac:dyDescent="0.25">
      <c r="A172" t="s">
        <v>39</v>
      </c>
      <c r="B172" t="s">
        <v>31</v>
      </c>
      <c r="C172">
        <v>0.28999999999999998</v>
      </c>
      <c r="D172" t="s">
        <v>238</v>
      </c>
      <c r="F172" t="s">
        <v>41</v>
      </c>
      <c r="G172" t="s">
        <v>32</v>
      </c>
      <c r="H172">
        <v>0.28999999999999998</v>
      </c>
      <c r="I172" t="s">
        <v>236</v>
      </c>
    </row>
    <row r="173" spans="1:9" x14ac:dyDescent="0.25">
      <c r="A173" t="s">
        <v>39</v>
      </c>
      <c r="B173" t="s">
        <v>31</v>
      </c>
      <c r="C173">
        <v>0.28000000000000003</v>
      </c>
      <c r="D173" t="s">
        <v>239</v>
      </c>
      <c r="F173" t="s">
        <v>41</v>
      </c>
      <c r="G173" t="s">
        <v>32</v>
      </c>
      <c r="H173">
        <v>0.28000000000000003</v>
      </c>
      <c r="I173" t="s">
        <v>240</v>
      </c>
    </row>
    <row r="174" spans="1:9" x14ac:dyDescent="0.25">
      <c r="A174" t="s">
        <v>39</v>
      </c>
      <c r="B174" t="s">
        <v>31</v>
      </c>
      <c r="C174">
        <v>0.27</v>
      </c>
      <c r="D174" t="s">
        <v>241</v>
      </c>
      <c r="F174" t="s">
        <v>41</v>
      </c>
      <c r="G174" t="s">
        <v>32</v>
      </c>
      <c r="H174">
        <v>0.27</v>
      </c>
      <c r="I174" t="s">
        <v>240</v>
      </c>
    </row>
    <row r="175" spans="1:9" x14ac:dyDescent="0.25">
      <c r="A175" t="s">
        <v>39</v>
      </c>
      <c r="B175" t="s">
        <v>31</v>
      </c>
      <c r="C175">
        <v>0.26</v>
      </c>
      <c r="D175" t="s">
        <v>242</v>
      </c>
      <c r="F175" t="s">
        <v>41</v>
      </c>
      <c r="G175" t="s">
        <v>32</v>
      </c>
      <c r="H175">
        <v>0.26</v>
      </c>
      <c r="I175" t="s">
        <v>240</v>
      </c>
    </row>
    <row r="176" spans="1:9" x14ac:dyDescent="0.25">
      <c r="A176" t="s">
        <v>39</v>
      </c>
      <c r="B176" t="s">
        <v>31</v>
      </c>
      <c r="C176">
        <v>0.25</v>
      </c>
      <c r="D176" t="s">
        <v>243</v>
      </c>
      <c r="F176" t="s">
        <v>41</v>
      </c>
      <c r="G176" t="s">
        <v>32</v>
      </c>
      <c r="H176">
        <v>0.25</v>
      </c>
      <c r="I176" t="s">
        <v>244</v>
      </c>
    </row>
    <row r="177" spans="1:9" x14ac:dyDescent="0.25">
      <c r="A177" t="s">
        <v>39</v>
      </c>
      <c r="B177" t="s">
        <v>31</v>
      </c>
      <c r="C177">
        <v>0.24</v>
      </c>
      <c r="D177" t="s">
        <v>245</v>
      </c>
      <c r="F177" t="s">
        <v>41</v>
      </c>
      <c r="G177" t="s">
        <v>32</v>
      </c>
      <c r="H177">
        <v>0.24</v>
      </c>
      <c r="I177" t="s">
        <v>244</v>
      </c>
    </row>
    <row r="178" spans="1:9" x14ac:dyDescent="0.25">
      <c r="A178" t="s">
        <v>39</v>
      </c>
      <c r="B178" t="s">
        <v>31</v>
      </c>
      <c r="C178">
        <v>0.23</v>
      </c>
      <c r="D178" t="s">
        <v>246</v>
      </c>
      <c r="F178" t="s">
        <v>41</v>
      </c>
      <c r="G178" t="s">
        <v>32</v>
      </c>
      <c r="H178">
        <v>0.23</v>
      </c>
      <c r="I178" t="s">
        <v>247</v>
      </c>
    </row>
    <row r="179" spans="1:9" x14ac:dyDescent="0.25">
      <c r="A179" t="s">
        <v>39</v>
      </c>
      <c r="B179" t="s">
        <v>31</v>
      </c>
      <c r="C179">
        <v>0.22</v>
      </c>
      <c r="D179" t="s">
        <v>72</v>
      </c>
      <c r="F179" t="s">
        <v>41</v>
      </c>
      <c r="G179" t="s">
        <v>32</v>
      </c>
      <c r="H179">
        <v>0.22</v>
      </c>
      <c r="I179" t="s">
        <v>247</v>
      </c>
    </row>
    <row r="180" spans="1:9" x14ac:dyDescent="0.25">
      <c r="A180" t="s">
        <v>39</v>
      </c>
      <c r="B180" t="s">
        <v>31</v>
      </c>
      <c r="C180">
        <v>0.21</v>
      </c>
      <c r="D180" t="s">
        <v>248</v>
      </c>
      <c r="F180" t="s">
        <v>41</v>
      </c>
      <c r="G180" t="s">
        <v>32</v>
      </c>
      <c r="H180">
        <v>0.21</v>
      </c>
      <c r="I180" t="s">
        <v>249</v>
      </c>
    </row>
    <row r="181" spans="1:9" x14ac:dyDescent="0.25">
      <c r="A181" t="s">
        <v>39</v>
      </c>
      <c r="B181" t="s">
        <v>31</v>
      </c>
      <c r="C181">
        <v>0.2</v>
      </c>
      <c r="D181" t="s">
        <v>250</v>
      </c>
      <c r="F181" t="s">
        <v>41</v>
      </c>
      <c r="G181" t="s">
        <v>32</v>
      </c>
      <c r="H181">
        <v>0.2</v>
      </c>
      <c r="I181" t="s">
        <v>249</v>
      </c>
    </row>
    <row r="182" spans="1:9" x14ac:dyDescent="0.25">
      <c r="A182" t="s">
        <v>39</v>
      </c>
      <c r="B182" t="s">
        <v>31</v>
      </c>
      <c r="C182">
        <v>0.19</v>
      </c>
      <c r="D182" t="s">
        <v>251</v>
      </c>
      <c r="F182" t="s">
        <v>41</v>
      </c>
      <c r="G182" t="s">
        <v>32</v>
      </c>
      <c r="H182">
        <v>0.19</v>
      </c>
      <c r="I182" t="s">
        <v>249</v>
      </c>
    </row>
    <row r="183" spans="1:9" x14ac:dyDescent="0.25">
      <c r="A183" t="s">
        <v>39</v>
      </c>
      <c r="B183" t="s">
        <v>31</v>
      </c>
      <c r="C183">
        <v>0.18</v>
      </c>
      <c r="D183" t="s">
        <v>78</v>
      </c>
      <c r="F183" t="s">
        <v>41</v>
      </c>
      <c r="G183" t="s">
        <v>32</v>
      </c>
      <c r="H183">
        <v>0.18</v>
      </c>
      <c r="I183" t="s">
        <v>252</v>
      </c>
    </row>
    <row r="184" spans="1:9" x14ac:dyDescent="0.25">
      <c r="A184" t="s">
        <v>39</v>
      </c>
      <c r="B184" t="s">
        <v>31</v>
      </c>
      <c r="C184">
        <v>0.17</v>
      </c>
      <c r="D184" t="s">
        <v>253</v>
      </c>
      <c r="F184" t="s">
        <v>41</v>
      </c>
      <c r="G184" t="s">
        <v>32</v>
      </c>
      <c r="H184">
        <v>0.17</v>
      </c>
      <c r="I184" t="s">
        <v>252</v>
      </c>
    </row>
    <row r="185" spans="1:9" x14ac:dyDescent="0.25">
      <c r="A185" t="s">
        <v>39</v>
      </c>
      <c r="B185" t="s">
        <v>31</v>
      </c>
      <c r="C185">
        <v>0.16</v>
      </c>
      <c r="D185" t="s">
        <v>254</v>
      </c>
      <c r="F185" t="s">
        <v>41</v>
      </c>
      <c r="G185" t="s">
        <v>32</v>
      </c>
      <c r="H185">
        <v>0.16</v>
      </c>
      <c r="I185" t="s">
        <v>252</v>
      </c>
    </row>
    <row r="186" spans="1:9" x14ac:dyDescent="0.25">
      <c r="A186" t="s">
        <v>39</v>
      </c>
      <c r="B186" t="s">
        <v>31</v>
      </c>
      <c r="C186">
        <v>0.15</v>
      </c>
      <c r="D186" t="s">
        <v>84</v>
      </c>
      <c r="F186" t="s">
        <v>41</v>
      </c>
      <c r="G186" t="s">
        <v>32</v>
      </c>
      <c r="H186">
        <v>0.15</v>
      </c>
      <c r="I186" t="s">
        <v>252</v>
      </c>
    </row>
    <row r="187" spans="1:9" x14ac:dyDescent="0.25">
      <c r="A187" t="s">
        <v>39</v>
      </c>
      <c r="B187" t="s">
        <v>31</v>
      </c>
      <c r="C187">
        <v>0.14000000000000001</v>
      </c>
      <c r="D187" t="s">
        <v>86</v>
      </c>
      <c r="F187" t="s">
        <v>41</v>
      </c>
      <c r="G187" t="s">
        <v>32</v>
      </c>
      <c r="H187">
        <v>0.14000000000000001</v>
      </c>
      <c r="I187" t="s">
        <v>255</v>
      </c>
    </row>
    <row r="188" spans="1:9" x14ac:dyDescent="0.25">
      <c r="A188" t="s">
        <v>39</v>
      </c>
      <c r="B188" t="s">
        <v>31</v>
      </c>
      <c r="C188">
        <v>0.13</v>
      </c>
      <c r="D188" t="s">
        <v>256</v>
      </c>
      <c r="F188" t="s">
        <v>41</v>
      </c>
      <c r="G188" t="s">
        <v>32</v>
      </c>
      <c r="H188">
        <v>0.13</v>
      </c>
      <c r="I188" t="s">
        <v>257</v>
      </c>
    </row>
    <row r="189" spans="1:9" x14ac:dyDescent="0.25">
      <c r="A189" t="s">
        <v>39</v>
      </c>
      <c r="B189" t="s">
        <v>31</v>
      </c>
      <c r="C189">
        <v>0.12</v>
      </c>
      <c r="D189" t="s">
        <v>258</v>
      </c>
      <c r="F189" t="s">
        <v>41</v>
      </c>
      <c r="G189" t="s">
        <v>32</v>
      </c>
      <c r="H189">
        <v>0.12</v>
      </c>
      <c r="I189" t="s">
        <v>257</v>
      </c>
    </row>
    <row r="190" spans="1:9" x14ac:dyDescent="0.25">
      <c r="A190" t="s">
        <v>39</v>
      </c>
      <c r="B190" t="s">
        <v>31</v>
      </c>
      <c r="C190">
        <v>0.11</v>
      </c>
      <c r="D190" t="s">
        <v>259</v>
      </c>
      <c r="F190" t="s">
        <v>41</v>
      </c>
      <c r="G190" t="s">
        <v>32</v>
      </c>
      <c r="H190">
        <v>0.11</v>
      </c>
      <c r="I190" t="s">
        <v>257</v>
      </c>
    </row>
    <row r="191" spans="1:9" x14ac:dyDescent="0.25">
      <c r="A191" t="s">
        <v>39</v>
      </c>
      <c r="B191" t="s">
        <v>31</v>
      </c>
      <c r="C191">
        <v>0.1</v>
      </c>
      <c r="D191" t="s">
        <v>95</v>
      </c>
      <c r="F191" t="s">
        <v>41</v>
      </c>
      <c r="G191" t="s">
        <v>32</v>
      </c>
      <c r="H191">
        <v>0.1</v>
      </c>
      <c r="I191" t="s">
        <v>257</v>
      </c>
    </row>
    <row r="192" spans="1:9" x14ac:dyDescent="0.25">
      <c r="A192" t="s">
        <v>39</v>
      </c>
      <c r="B192" t="s">
        <v>31</v>
      </c>
      <c r="C192">
        <v>0.09</v>
      </c>
      <c r="D192" t="s">
        <v>100</v>
      </c>
      <c r="F192" t="s">
        <v>41</v>
      </c>
      <c r="G192" t="s">
        <v>32</v>
      </c>
      <c r="H192">
        <v>0.09</v>
      </c>
      <c r="I192" t="s">
        <v>260</v>
      </c>
    </row>
    <row r="193" spans="1:9" x14ac:dyDescent="0.25">
      <c r="A193" t="s">
        <v>39</v>
      </c>
      <c r="B193" t="s">
        <v>31</v>
      </c>
      <c r="C193">
        <v>0.08</v>
      </c>
      <c r="D193" t="s">
        <v>261</v>
      </c>
      <c r="F193" t="s">
        <v>41</v>
      </c>
      <c r="G193" t="s">
        <v>32</v>
      </c>
      <c r="H193">
        <v>0.08</v>
      </c>
      <c r="I193" t="s">
        <v>260</v>
      </c>
    </row>
    <row r="194" spans="1:9" x14ac:dyDescent="0.25">
      <c r="A194" t="s">
        <v>39</v>
      </c>
      <c r="B194" t="s">
        <v>31</v>
      </c>
      <c r="C194">
        <v>7.0000000000000007E-2</v>
      </c>
      <c r="D194" t="s">
        <v>262</v>
      </c>
      <c r="F194" t="s">
        <v>41</v>
      </c>
      <c r="G194" t="s">
        <v>32</v>
      </c>
      <c r="H194">
        <v>7.0000000000000007E-2</v>
      </c>
      <c r="I194" t="s">
        <v>263</v>
      </c>
    </row>
    <row r="195" spans="1:9" x14ac:dyDescent="0.25">
      <c r="A195" t="s">
        <v>39</v>
      </c>
      <c r="B195" t="s">
        <v>31</v>
      </c>
      <c r="C195">
        <v>0.06</v>
      </c>
      <c r="D195" t="s">
        <v>111</v>
      </c>
      <c r="F195" t="s">
        <v>41</v>
      </c>
      <c r="G195" t="s">
        <v>32</v>
      </c>
      <c r="H195">
        <v>0.06</v>
      </c>
      <c r="I195" t="s">
        <v>264</v>
      </c>
    </row>
    <row r="196" spans="1:9" x14ac:dyDescent="0.25">
      <c r="A196" t="s">
        <v>39</v>
      </c>
      <c r="B196" t="s">
        <v>31</v>
      </c>
      <c r="C196">
        <v>0.05</v>
      </c>
      <c r="D196" t="s">
        <v>265</v>
      </c>
      <c r="F196" t="s">
        <v>41</v>
      </c>
      <c r="G196" t="s">
        <v>32</v>
      </c>
      <c r="H196">
        <v>0.05</v>
      </c>
      <c r="I196" t="s">
        <v>264</v>
      </c>
    </row>
    <row r="197" spans="1:9" x14ac:dyDescent="0.25">
      <c r="A197" t="s">
        <v>39</v>
      </c>
      <c r="B197" t="s">
        <v>31</v>
      </c>
      <c r="C197">
        <v>0.04</v>
      </c>
      <c r="D197" t="s">
        <v>266</v>
      </c>
      <c r="F197" t="s">
        <v>41</v>
      </c>
      <c r="G197" t="s">
        <v>32</v>
      </c>
      <c r="H197">
        <v>0.04</v>
      </c>
      <c r="I197" t="s">
        <v>267</v>
      </c>
    </row>
    <row r="198" spans="1:9" x14ac:dyDescent="0.25">
      <c r="A198" t="s">
        <v>39</v>
      </c>
      <c r="B198" t="s">
        <v>31</v>
      </c>
      <c r="C198">
        <v>0.03</v>
      </c>
      <c r="D198" t="s">
        <v>268</v>
      </c>
      <c r="F198" t="s">
        <v>41</v>
      </c>
      <c r="G198" t="s">
        <v>32</v>
      </c>
      <c r="H198">
        <v>0.03</v>
      </c>
      <c r="I198" t="s">
        <v>269</v>
      </c>
    </row>
    <row r="199" spans="1:9" x14ac:dyDescent="0.25">
      <c r="A199" t="s">
        <v>39</v>
      </c>
      <c r="B199" t="s">
        <v>31</v>
      </c>
      <c r="C199">
        <v>0.02</v>
      </c>
      <c r="D199" t="s">
        <v>270</v>
      </c>
      <c r="F199" t="s">
        <v>41</v>
      </c>
      <c r="G199" t="s">
        <v>32</v>
      </c>
      <c r="H199">
        <v>0.02</v>
      </c>
      <c r="I199" t="s">
        <v>271</v>
      </c>
    </row>
    <row r="200" spans="1:9" x14ac:dyDescent="0.25">
      <c r="A200" t="s">
        <v>39</v>
      </c>
      <c r="B200" t="s">
        <v>31</v>
      </c>
      <c r="C200">
        <v>0.01</v>
      </c>
      <c r="D200" t="s">
        <v>272</v>
      </c>
      <c r="F200" t="s">
        <v>41</v>
      </c>
      <c r="G200" t="s">
        <v>32</v>
      </c>
      <c r="H200">
        <v>0.01</v>
      </c>
      <c r="I200" t="s">
        <v>273</v>
      </c>
    </row>
    <row r="201" spans="1:9" x14ac:dyDescent="0.25">
      <c r="A201" t="s">
        <v>274</v>
      </c>
      <c r="B201" t="s">
        <v>32</v>
      </c>
      <c r="C201">
        <v>0.99</v>
      </c>
      <c r="D201" t="s">
        <v>275</v>
      </c>
      <c r="F201" t="s">
        <v>276</v>
      </c>
      <c r="G201" t="s">
        <v>31</v>
      </c>
      <c r="H201">
        <v>0.99</v>
      </c>
      <c r="I201" t="s">
        <v>42</v>
      </c>
    </row>
    <row r="202" spans="1:9" x14ac:dyDescent="0.25">
      <c r="A202" t="s">
        <v>274</v>
      </c>
      <c r="B202" t="s">
        <v>32</v>
      </c>
      <c r="C202">
        <v>0.98</v>
      </c>
      <c r="D202" t="s">
        <v>277</v>
      </c>
      <c r="F202" t="s">
        <v>276</v>
      </c>
      <c r="G202" t="s">
        <v>31</v>
      </c>
      <c r="H202">
        <v>0.98</v>
      </c>
      <c r="I202" t="s">
        <v>46</v>
      </c>
    </row>
    <row r="203" spans="1:9" x14ac:dyDescent="0.25">
      <c r="A203" t="s">
        <v>274</v>
      </c>
      <c r="B203" t="s">
        <v>32</v>
      </c>
      <c r="C203">
        <v>0.97</v>
      </c>
      <c r="D203" t="s">
        <v>202</v>
      </c>
      <c r="F203" t="s">
        <v>276</v>
      </c>
      <c r="G203" t="s">
        <v>31</v>
      </c>
      <c r="H203">
        <v>0.97</v>
      </c>
      <c r="I203" t="s">
        <v>46</v>
      </c>
    </row>
    <row r="204" spans="1:9" x14ac:dyDescent="0.25">
      <c r="A204" t="s">
        <v>274</v>
      </c>
      <c r="B204" t="s">
        <v>32</v>
      </c>
      <c r="C204">
        <v>0.96</v>
      </c>
      <c r="D204" t="s">
        <v>278</v>
      </c>
      <c r="F204" t="s">
        <v>276</v>
      </c>
      <c r="G204" t="s">
        <v>31</v>
      </c>
      <c r="H204">
        <v>0.96</v>
      </c>
      <c r="I204" s="1" t="s">
        <v>49</v>
      </c>
    </row>
    <row r="205" spans="1:9" x14ac:dyDescent="0.25">
      <c r="A205" t="s">
        <v>274</v>
      </c>
      <c r="B205" t="s">
        <v>32</v>
      </c>
      <c r="C205">
        <v>0.95</v>
      </c>
      <c r="D205" t="s">
        <v>279</v>
      </c>
      <c r="F205" t="s">
        <v>276</v>
      </c>
      <c r="G205" t="s">
        <v>31</v>
      </c>
      <c r="H205">
        <v>0.95</v>
      </c>
      <c r="I205" t="s">
        <v>53</v>
      </c>
    </row>
    <row r="206" spans="1:9" x14ac:dyDescent="0.25">
      <c r="A206" t="s">
        <v>274</v>
      </c>
      <c r="B206" t="s">
        <v>32</v>
      </c>
      <c r="C206">
        <v>0.94</v>
      </c>
      <c r="D206" t="s">
        <v>214</v>
      </c>
      <c r="F206" t="s">
        <v>276</v>
      </c>
      <c r="G206" t="s">
        <v>31</v>
      </c>
      <c r="H206">
        <v>0.94</v>
      </c>
      <c r="I206" t="s">
        <v>53</v>
      </c>
    </row>
    <row r="207" spans="1:9" x14ac:dyDescent="0.25">
      <c r="A207" t="s">
        <v>274</v>
      </c>
      <c r="B207" t="s">
        <v>32</v>
      </c>
      <c r="C207">
        <v>0.93</v>
      </c>
      <c r="D207" t="s">
        <v>280</v>
      </c>
      <c r="F207" t="s">
        <v>276</v>
      </c>
      <c r="G207" t="s">
        <v>31</v>
      </c>
      <c r="H207">
        <v>0.93</v>
      </c>
      <c r="I207" t="s">
        <v>57</v>
      </c>
    </row>
    <row r="208" spans="1:9" x14ac:dyDescent="0.25">
      <c r="A208" t="s">
        <v>274</v>
      </c>
      <c r="B208" t="s">
        <v>32</v>
      </c>
      <c r="C208">
        <v>0.92</v>
      </c>
      <c r="D208" t="s">
        <v>281</v>
      </c>
      <c r="F208" t="s">
        <v>276</v>
      </c>
      <c r="G208" t="s">
        <v>31</v>
      </c>
      <c r="H208">
        <v>0.92</v>
      </c>
      <c r="I208" t="s">
        <v>57</v>
      </c>
    </row>
    <row r="209" spans="1:9" x14ac:dyDescent="0.25">
      <c r="A209" t="s">
        <v>274</v>
      </c>
      <c r="B209" t="s">
        <v>32</v>
      </c>
      <c r="C209">
        <v>0.91</v>
      </c>
      <c r="D209" t="s">
        <v>282</v>
      </c>
      <c r="F209" t="s">
        <v>276</v>
      </c>
      <c r="G209" t="s">
        <v>31</v>
      </c>
      <c r="H209">
        <v>0.91</v>
      </c>
      <c r="I209" t="s">
        <v>57</v>
      </c>
    </row>
    <row r="210" spans="1:9" x14ac:dyDescent="0.25">
      <c r="A210" t="s">
        <v>274</v>
      </c>
      <c r="B210" t="s">
        <v>32</v>
      </c>
      <c r="C210">
        <v>0.9</v>
      </c>
      <c r="D210" t="s">
        <v>283</v>
      </c>
      <c r="F210" t="s">
        <v>276</v>
      </c>
      <c r="G210" t="s">
        <v>31</v>
      </c>
      <c r="H210">
        <v>0.9</v>
      </c>
      <c r="I210" t="s">
        <v>62</v>
      </c>
    </row>
    <row r="211" spans="1:9" x14ac:dyDescent="0.25">
      <c r="A211" t="s">
        <v>274</v>
      </c>
      <c r="B211" t="s">
        <v>32</v>
      </c>
      <c r="C211">
        <v>0.89</v>
      </c>
      <c r="D211" t="s">
        <v>284</v>
      </c>
      <c r="F211" t="s">
        <v>276</v>
      </c>
      <c r="G211" t="s">
        <v>31</v>
      </c>
      <c r="H211">
        <v>0.89</v>
      </c>
      <c r="I211" t="s">
        <v>62</v>
      </c>
    </row>
    <row r="212" spans="1:9" x14ac:dyDescent="0.25">
      <c r="A212" t="s">
        <v>274</v>
      </c>
      <c r="B212" t="s">
        <v>32</v>
      </c>
      <c r="C212">
        <v>0.88</v>
      </c>
      <c r="D212" t="s">
        <v>285</v>
      </c>
      <c r="F212" t="s">
        <v>276</v>
      </c>
      <c r="G212" t="s">
        <v>31</v>
      </c>
      <c r="H212">
        <v>0.88</v>
      </c>
      <c r="I212" t="s">
        <v>62</v>
      </c>
    </row>
    <row r="213" spans="1:9" x14ac:dyDescent="0.25">
      <c r="A213" t="s">
        <v>274</v>
      </c>
      <c r="B213" t="s">
        <v>32</v>
      </c>
      <c r="C213">
        <v>0.87</v>
      </c>
      <c r="D213" t="s">
        <v>286</v>
      </c>
      <c r="F213" t="s">
        <v>276</v>
      </c>
      <c r="G213" t="s">
        <v>31</v>
      </c>
      <c r="H213">
        <v>0.87</v>
      </c>
      <c r="I213" t="s">
        <v>68</v>
      </c>
    </row>
    <row r="214" spans="1:9" x14ac:dyDescent="0.25">
      <c r="A214" t="s">
        <v>274</v>
      </c>
      <c r="B214" t="s">
        <v>32</v>
      </c>
      <c r="C214">
        <v>0.86</v>
      </c>
      <c r="D214" t="s">
        <v>61</v>
      </c>
      <c r="F214" t="s">
        <v>276</v>
      </c>
      <c r="G214" t="s">
        <v>31</v>
      </c>
      <c r="H214">
        <v>0.86</v>
      </c>
      <c r="I214" t="s">
        <v>68</v>
      </c>
    </row>
    <row r="215" spans="1:9" x14ac:dyDescent="0.25">
      <c r="A215" t="s">
        <v>274</v>
      </c>
      <c r="B215" t="s">
        <v>32</v>
      </c>
      <c r="C215">
        <v>0.85</v>
      </c>
      <c r="D215" t="s">
        <v>287</v>
      </c>
      <c r="F215" t="s">
        <v>276</v>
      </c>
      <c r="G215" t="s">
        <v>31</v>
      </c>
      <c r="H215">
        <v>0.85</v>
      </c>
      <c r="I215" t="s">
        <v>68</v>
      </c>
    </row>
    <row r="216" spans="1:9" x14ac:dyDescent="0.25">
      <c r="A216" t="s">
        <v>274</v>
      </c>
      <c r="B216" t="s">
        <v>32</v>
      </c>
      <c r="C216">
        <v>0.84</v>
      </c>
      <c r="D216" t="s">
        <v>237</v>
      </c>
      <c r="F216" t="s">
        <v>276</v>
      </c>
      <c r="G216" t="s">
        <v>31</v>
      </c>
      <c r="H216">
        <v>0.84</v>
      </c>
      <c r="I216" t="s">
        <v>68</v>
      </c>
    </row>
    <row r="217" spans="1:9" x14ac:dyDescent="0.25">
      <c r="A217" t="s">
        <v>274</v>
      </c>
      <c r="B217" t="s">
        <v>32</v>
      </c>
      <c r="C217">
        <v>0.83</v>
      </c>
      <c r="D217" t="s">
        <v>288</v>
      </c>
      <c r="F217" t="s">
        <v>276</v>
      </c>
      <c r="G217" t="s">
        <v>31</v>
      </c>
      <c r="H217">
        <v>0.83</v>
      </c>
      <c r="I217" t="s">
        <v>75</v>
      </c>
    </row>
    <row r="218" spans="1:9" x14ac:dyDescent="0.25">
      <c r="A218" t="s">
        <v>274</v>
      </c>
      <c r="B218" t="s">
        <v>32</v>
      </c>
      <c r="C218">
        <v>0.82</v>
      </c>
      <c r="D218" t="s">
        <v>289</v>
      </c>
      <c r="F218" t="s">
        <v>276</v>
      </c>
      <c r="G218" t="s">
        <v>31</v>
      </c>
      <c r="H218">
        <v>0.82</v>
      </c>
      <c r="I218" t="s">
        <v>75</v>
      </c>
    </row>
    <row r="219" spans="1:9" x14ac:dyDescent="0.25">
      <c r="A219" t="s">
        <v>274</v>
      </c>
      <c r="B219" t="s">
        <v>32</v>
      </c>
      <c r="C219">
        <v>0.81</v>
      </c>
      <c r="D219" t="s">
        <v>290</v>
      </c>
      <c r="F219" t="s">
        <v>276</v>
      </c>
      <c r="G219" t="s">
        <v>31</v>
      </c>
      <c r="H219">
        <v>0.81</v>
      </c>
      <c r="I219" t="s">
        <v>75</v>
      </c>
    </row>
    <row r="220" spans="1:9" x14ac:dyDescent="0.25">
      <c r="A220" t="s">
        <v>274</v>
      </c>
      <c r="B220" t="s">
        <v>32</v>
      </c>
      <c r="C220">
        <v>0.8</v>
      </c>
      <c r="D220" t="s">
        <v>67</v>
      </c>
      <c r="F220" t="s">
        <v>276</v>
      </c>
      <c r="G220" t="s">
        <v>31</v>
      </c>
      <c r="H220">
        <v>0.8</v>
      </c>
      <c r="I220" t="s">
        <v>75</v>
      </c>
    </row>
    <row r="221" spans="1:9" x14ac:dyDescent="0.25">
      <c r="A221" t="s">
        <v>274</v>
      </c>
      <c r="B221" t="s">
        <v>32</v>
      </c>
      <c r="C221">
        <v>0.79</v>
      </c>
      <c r="D221" t="s">
        <v>70</v>
      </c>
      <c r="F221" t="s">
        <v>276</v>
      </c>
      <c r="G221" t="s">
        <v>31</v>
      </c>
      <c r="H221">
        <v>0.79</v>
      </c>
      <c r="I221" t="s">
        <v>83</v>
      </c>
    </row>
    <row r="222" spans="1:9" x14ac:dyDescent="0.25">
      <c r="A222" t="s">
        <v>274</v>
      </c>
      <c r="B222" t="s">
        <v>32</v>
      </c>
      <c r="C222">
        <v>0.78</v>
      </c>
      <c r="D222" t="s">
        <v>71</v>
      </c>
      <c r="F222" t="s">
        <v>276</v>
      </c>
      <c r="G222" t="s">
        <v>31</v>
      </c>
      <c r="H222">
        <v>0.78</v>
      </c>
      <c r="I222" t="s">
        <v>83</v>
      </c>
    </row>
    <row r="223" spans="1:9" x14ac:dyDescent="0.25">
      <c r="A223" t="s">
        <v>274</v>
      </c>
      <c r="B223" t="s">
        <v>32</v>
      </c>
      <c r="C223">
        <v>0.77</v>
      </c>
      <c r="D223" t="s">
        <v>291</v>
      </c>
      <c r="F223" t="s">
        <v>276</v>
      </c>
      <c r="G223" t="s">
        <v>31</v>
      </c>
      <c r="H223">
        <v>0.77</v>
      </c>
      <c r="I223" t="s">
        <v>83</v>
      </c>
    </row>
    <row r="224" spans="1:9" x14ac:dyDescent="0.25">
      <c r="A224" t="s">
        <v>274</v>
      </c>
      <c r="B224" t="s">
        <v>32</v>
      </c>
      <c r="C224">
        <v>0.76</v>
      </c>
      <c r="D224" t="s">
        <v>248</v>
      </c>
      <c r="F224" t="s">
        <v>276</v>
      </c>
      <c r="G224" t="s">
        <v>31</v>
      </c>
      <c r="H224">
        <v>0.76</v>
      </c>
      <c r="I224" t="s">
        <v>83</v>
      </c>
    </row>
    <row r="225" spans="1:9" x14ac:dyDescent="0.25">
      <c r="A225" t="s">
        <v>274</v>
      </c>
      <c r="B225" t="s">
        <v>32</v>
      </c>
      <c r="C225">
        <v>0.75</v>
      </c>
      <c r="D225" t="s">
        <v>292</v>
      </c>
      <c r="F225" t="s">
        <v>276</v>
      </c>
      <c r="G225" t="s">
        <v>31</v>
      </c>
      <c r="H225">
        <v>0.75</v>
      </c>
      <c r="I225" t="s">
        <v>83</v>
      </c>
    </row>
    <row r="226" spans="1:9" x14ac:dyDescent="0.25">
      <c r="A226" t="s">
        <v>274</v>
      </c>
      <c r="B226" t="s">
        <v>32</v>
      </c>
      <c r="C226">
        <v>0.74</v>
      </c>
      <c r="D226" t="s">
        <v>251</v>
      </c>
      <c r="F226" t="s">
        <v>276</v>
      </c>
      <c r="G226" t="s">
        <v>31</v>
      </c>
      <c r="H226">
        <v>0.74</v>
      </c>
      <c r="I226" t="s">
        <v>83</v>
      </c>
    </row>
    <row r="227" spans="1:9" x14ac:dyDescent="0.25">
      <c r="A227" t="s">
        <v>274</v>
      </c>
      <c r="B227" t="s">
        <v>32</v>
      </c>
      <c r="C227">
        <v>0.73</v>
      </c>
      <c r="D227" t="s">
        <v>293</v>
      </c>
      <c r="F227" t="s">
        <v>276</v>
      </c>
      <c r="G227" t="s">
        <v>31</v>
      </c>
      <c r="H227">
        <v>0.73</v>
      </c>
      <c r="I227" t="s">
        <v>92</v>
      </c>
    </row>
    <row r="228" spans="1:9" x14ac:dyDescent="0.25">
      <c r="A228" t="s">
        <v>274</v>
      </c>
      <c r="B228" t="s">
        <v>32</v>
      </c>
      <c r="C228">
        <v>0.72</v>
      </c>
      <c r="D228" t="s">
        <v>294</v>
      </c>
      <c r="F228" t="s">
        <v>276</v>
      </c>
      <c r="G228" t="s">
        <v>31</v>
      </c>
      <c r="H228">
        <v>0.72</v>
      </c>
      <c r="I228" t="s">
        <v>92</v>
      </c>
    </row>
    <row r="229" spans="1:9" x14ac:dyDescent="0.25">
      <c r="A229" t="s">
        <v>274</v>
      </c>
      <c r="B229" t="s">
        <v>32</v>
      </c>
      <c r="C229">
        <v>0.71</v>
      </c>
      <c r="D229" t="s">
        <v>295</v>
      </c>
      <c r="F229" t="s">
        <v>276</v>
      </c>
      <c r="G229" t="s">
        <v>31</v>
      </c>
      <c r="H229">
        <v>0.71</v>
      </c>
      <c r="I229" t="s">
        <v>92</v>
      </c>
    </row>
    <row r="230" spans="1:9" x14ac:dyDescent="0.25">
      <c r="A230" t="s">
        <v>274</v>
      </c>
      <c r="B230" t="s">
        <v>32</v>
      </c>
      <c r="C230">
        <v>0.7</v>
      </c>
      <c r="D230" t="s">
        <v>254</v>
      </c>
      <c r="F230" t="s">
        <v>276</v>
      </c>
      <c r="G230" t="s">
        <v>31</v>
      </c>
      <c r="H230">
        <v>0.7</v>
      </c>
      <c r="I230" t="s">
        <v>92</v>
      </c>
    </row>
    <row r="231" spans="1:9" x14ac:dyDescent="0.25">
      <c r="A231" t="s">
        <v>274</v>
      </c>
      <c r="B231" t="s">
        <v>32</v>
      </c>
      <c r="C231">
        <v>0.69</v>
      </c>
      <c r="D231" t="s">
        <v>296</v>
      </c>
      <c r="F231" t="s">
        <v>276</v>
      </c>
      <c r="G231" t="s">
        <v>31</v>
      </c>
      <c r="H231">
        <v>0.69</v>
      </c>
      <c r="I231" t="s">
        <v>92</v>
      </c>
    </row>
    <row r="232" spans="1:9" x14ac:dyDescent="0.25">
      <c r="A232" t="s">
        <v>274</v>
      </c>
      <c r="B232" t="s">
        <v>32</v>
      </c>
      <c r="C232">
        <v>0.68</v>
      </c>
      <c r="D232" t="s">
        <v>85</v>
      </c>
      <c r="F232" t="s">
        <v>276</v>
      </c>
      <c r="G232" t="s">
        <v>31</v>
      </c>
      <c r="H232">
        <v>0.68</v>
      </c>
      <c r="I232" t="s">
        <v>98</v>
      </c>
    </row>
    <row r="233" spans="1:9" x14ac:dyDescent="0.25">
      <c r="A233" t="s">
        <v>274</v>
      </c>
      <c r="B233" t="s">
        <v>32</v>
      </c>
      <c r="C233">
        <v>0.67</v>
      </c>
      <c r="D233" t="s">
        <v>86</v>
      </c>
      <c r="F233" t="s">
        <v>276</v>
      </c>
      <c r="G233" t="s">
        <v>31</v>
      </c>
      <c r="H233">
        <v>0.67</v>
      </c>
      <c r="I233" t="s">
        <v>98</v>
      </c>
    </row>
    <row r="234" spans="1:9" x14ac:dyDescent="0.25">
      <c r="A234" t="s">
        <v>274</v>
      </c>
      <c r="B234" t="s">
        <v>32</v>
      </c>
      <c r="C234">
        <v>0.66</v>
      </c>
      <c r="D234" t="s">
        <v>297</v>
      </c>
      <c r="F234" t="s">
        <v>276</v>
      </c>
      <c r="G234" t="s">
        <v>31</v>
      </c>
      <c r="H234">
        <v>0.66</v>
      </c>
      <c r="I234" t="s">
        <v>98</v>
      </c>
    </row>
    <row r="235" spans="1:9" x14ac:dyDescent="0.25">
      <c r="A235" t="s">
        <v>274</v>
      </c>
      <c r="B235" t="s">
        <v>32</v>
      </c>
      <c r="C235">
        <v>0.65</v>
      </c>
      <c r="D235" t="s">
        <v>256</v>
      </c>
      <c r="F235" t="s">
        <v>276</v>
      </c>
      <c r="G235" t="s">
        <v>31</v>
      </c>
      <c r="H235">
        <v>0.65</v>
      </c>
      <c r="I235" t="s">
        <v>98</v>
      </c>
    </row>
    <row r="236" spans="1:9" x14ac:dyDescent="0.25">
      <c r="A236" t="s">
        <v>274</v>
      </c>
      <c r="B236" t="s">
        <v>32</v>
      </c>
      <c r="C236">
        <v>0.64</v>
      </c>
      <c r="D236" t="s">
        <v>298</v>
      </c>
      <c r="F236" t="s">
        <v>276</v>
      </c>
      <c r="G236" t="s">
        <v>31</v>
      </c>
      <c r="H236">
        <v>0.64</v>
      </c>
      <c r="I236" t="s">
        <v>104</v>
      </c>
    </row>
    <row r="237" spans="1:9" x14ac:dyDescent="0.25">
      <c r="A237" t="s">
        <v>274</v>
      </c>
      <c r="B237" t="s">
        <v>32</v>
      </c>
      <c r="C237">
        <v>0.63</v>
      </c>
      <c r="D237" t="s">
        <v>258</v>
      </c>
      <c r="F237" t="s">
        <v>276</v>
      </c>
      <c r="G237" t="s">
        <v>31</v>
      </c>
      <c r="H237">
        <v>0.63</v>
      </c>
      <c r="I237" t="s">
        <v>104</v>
      </c>
    </row>
    <row r="238" spans="1:9" x14ac:dyDescent="0.25">
      <c r="A238" t="s">
        <v>274</v>
      </c>
      <c r="B238" t="s">
        <v>32</v>
      </c>
      <c r="C238">
        <v>0.62</v>
      </c>
      <c r="D238" t="s">
        <v>299</v>
      </c>
      <c r="F238" t="s">
        <v>276</v>
      </c>
      <c r="G238" t="s">
        <v>31</v>
      </c>
      <c r="H238">
        <v>0.62</v>
      </c>
      <c r="I238" t="s">
        <v>104</v>
      </c>
    </row>
    <row r="239" spans="1:9" x14ac:dyDescent="0.25">
      <c r="A239" t="s">
        <v>274</v>
      </c>
      <c r="B239" t="s">
        <v>32</v>
      </c>
      <c r="C239">
        <v>0.61</v>
      </c>
      <c r="D239" t="s">
        <v>93</v>
      </c>
      <c r="F239" t="s">
        <v>276</v>
      </c>
      <c r="G239" t="s">
        <v>31</v>
      </c>
      <c r="H239">
        <v>0.61</v>
      </c>
      <c r="I239" t="s">
        <v>104</v>
      </c>
    </row>
    <row r="240" spans="1:9" x14ac:dyDescent="0.25">
      <c r="A240" t="s">
        <v>274</v>
      </c>
      <c r="B240" t="s">
        <v>32</v>
      </c>
      <c r="C240">
        <v>0.6</v>
      </c>
      <c r="D240" t="s">
        <v>300</v>
      </c>
      <c r="F240" t="s">
        <v>276</v>
      </c>
      <c r="G240" t="s">
        <v>31</v>
      </c>
      <c r="H240">
        <v>0.6</v>
      </c>
      <c r="I240" t="s">
        <v>104</v>
      </c>
    </row>
    <row r="241" spans="1:9" x14ac:dyDescent="0.25">
      <c r="A241" t="s">
        <v>274</v>
      </c>
      <c r="B241" t="s">
        <v>32</v>
      </c>
      <c r="C241">
        <v>0.59</v>
      </c>
      <c r="D241" t="s">
        <v>301</v>
      </c>
      <c r="F241" t="s">
        <v>276</v>
      </c>
      <c r="G241" t="s">
        <v>31</v>
      </c>
      <c r="H241">
        <v>0.59</v>
      </c>
      <c r="I241" t="s">
        <v>104</v>
      </c>
    </row>
    <row r="242" spans="1:9" x14ac:dyDescent="0.25">
      <c r="A242" t="s">
        <v>274</v>
      </c>
      <c r="B242" t="s">
        <v>32</v>
      </c>
      <c r="C242">
        <v>0.57999999999999996</v>
      </c>
      <c r="D242" t="s">
        <v>96</v>
      </c>
      <c r="F242" t="s">
        <v>276</v>
      </c>
      <c r="G242" t="s">
        <v>31</v>
      </c>
      <c r="H242">
        <v>0.57999999999999996</v>
      </c>
      <c r="I242" t="s">
        <v>112</v>
      </c>
    </row>
    <row r="243" spans="1:9" x14ac:dyDescent="0.25">
      <c r="A243" t="s">
        <v>274</v>
      </c>
      <c r="B243" t="s">
        <v>32</v>
      </c>
      <c r="C243">
        <v>0.56999999999999995</v>
      </c>
      <c r="D243" t="s">
        <v>302</v>
      </c>
      <c r="F243" t="s">
        <v>276</v>
      </c>
      <c r="G243" t="s">
        <v>31</v>
      </c>
      <c r="H243">
        <v>0.56999999999999995</v>
      </c>
      <c r="I243" t="s">
        <v>112</v>
      </c>
    </row>
    <row r="244" spans="1:9" x14ac:dyDescent="0.25">
      <c r="A244" t="s">
        <v>274</v>
      </c>
      <c r="B244" t="s">
        <v>32</v>
      </c>
      <c r="C244">
        <v>0.56000000000000005</v>
      </c>
      <c r="D244" t="s">
        <v>99</v>
      </c>
      <c r="F244" t="s">
        <v>276</v>
      </c>
      <c r="G244" t="s">
        <v>31</v>
      </c>
      <c r="H244">
        <v>0.56000000000000005</v>
      </c>
      <c r="I244" t="s">
        <v>112</v>
      </c>
    </row>
    <row r="245" spans="1:9" x14ac:dyDescent="0.25">
      <c r="A245" t="s">
        <v>274</v>
      </c>
      <c r="B245" t="s">
        <v>32</v>
      </c>
      <c r="C245">
        <v>0.55000000000000004</v>
      </c>
      <c r="D245" t="s">
        <v>303</v>
      </c>
      <c r="F245" t="s">
        <v>276</v>
      </c>
      <c r="G245" t="s">
        <v>31</v>
      </c>
      <c r="H245">
        <v>0.55000000000000004</v>
      </c>
      <c r="I245" t="s">
        <v>112</v>
      </c>
    </row>
    <row r="246" spans="1:9" x14ac:dyDescent="0.25">
      <c r="A246" t="s">
        <v>274</v>
      </c>
      <c r="B246" t="s">
        <v>32</v>
      </c>
      <c r="C246">
        <v>0.54</v>
      </c>
      <c r="D246" t="s">
        <v>304</v>
      </c>
      <c r="F246" t="s">
        <v>276</v>
      </c>
      <c r="G246" t="s">
        <v>31</v>
      </c>
      <c r="H246">
        <v>0.54</v>
      </c>
      <c r="I246" t="s">
        <v>112</v>
      </c>
    </row>
    <row r="247" spans="1:9" x14ac:dyDescent="0.25">
      <c r="A247" t="s">
        <v>274</v>
      </c>
      <c r="B247" t="s">
        <v>32</v>
      </c>
      <c r="C247">
        <v>0.53</v>
      </c>
      <c r="D247" t="s">
        <v>305</v>
      </c>
      <c r="F247" t="s">
        <v>276</v>
      </c>
      <c r="G247" t="s">
        <v>31</v>
      </c>
      <c r="H247">
        <v>0.53</v>
      </c>
      <c r="I247" t="s">
        <v>112</v>
      </c>
    </row>
    <row r="248" spans="1:9" x14ac:dyDescent="0.25">
      <c r="A248" t="s">
        <v>274</v>
      </c>
      <c r="B248" t="s">
        <v>32</v>
      </c>
      <c r="C248">
        <v>0.52</v>
      </c>
      <c r="D248" t="s">
        <v>103</v>
      </c>
      <c r="F248" t="s">
        <v>276</v>
      </c>
      <c r="G248" t="s">
        <v>31</v>
      </c>
      <c r="H248">
        <v>0.52</v>
      </c>
      <c r="I248" t="s">
        <v>112</v>
      </c>
    </row>
    <row r="249" spans="1:9" x14ac:dyDescent="0.25">
      <c r="A249" t="s">
        <v>274</v>
      </c>
      <c r="B249" t="s">
        <v>32</v>
      </c>
      <c r="C249">
        <v>0.51</v>
      </c>
      <c r="D249" t="s">
        <v>306</v>
      </c>
      <c r="F249" t="s">
        <v>276</v>
      </c>
      <c r="G249" t="s">
        <v>31</v>
      </c>
      <c r="H249">
        <v>0.51</v>
      </c>
      <c r="I249" t="s">
        <v>119</v>
      </c>
    </row>
    <row r="250" spans="1:9" x14ac:dyDescent="0.25">
      <c r="A250" t="s">
        <v>274</v>
      </c>
      <c r="B250" t="s">
        <v>32</v>
      </c>
      <c r="C250">
        <v>0.5</v>
      </c>
      <c r="D250" t="s">
        <v>306</v>
      </c>
      <c r="F250" t="s">
        <v>276</v>
      </c>
      <c r="G250" t="s">
        <v>31</v>
      </c>
      <c r="H250">
        <v>0.5</v>
      </c>
      <c r="I250" t="s">
        <v>119</v>
      </c>
    </row>
    <row r="251" spans="1:9" x14ac:dyDescent="0.25">
      <c r="A251" t="s">
        <v>274</v>
      </c>
      <c r="B251" t="s">
        <v>32</v>
      </c>
      <c r="C251">
        <v>0.49</v>
      </c>
      <c r="D251" t="s">
        <v>107</v>
      </c>
      <c r="F251" t="s">
        <v>276</v>
      </c>
      <c r="G251" t="s">
        <v>31</v>
      </c>
      <c r="H251">
        <v>0.49</v>
      </c>
      <c r="I251" t="s">
        <v>119</v>
      </c>
    </row>
    <row r="252" spans="1:9" x14ac:dyDescent="0.25">
      <c r="A252" t="s">
        <v>274</v>
      </c>
      <c r="B252" t="s">
        <v>32</v>
      </c>
      <c r="C252">
        <v>0.48</v>
      </c>
      <c r="D252" t="s">
        <v>307</v>
      </c>
      <c r="F252" t="s">
        <v>276</v>
      </c>
      <c r="G252" t="s">
        <v>31</v>
      </c>
      <c r="H252">
        <v>0.48</v>
      </c>
      <c r="I252" t="s">
        <v>119</v>
      </c>
    </row>
    <row r="253" spans="1:9" x14ac:dyDescent="0.25">
      <c r="A253" t="s">
        <v>274</v>
      </c>
      <c r="B253" t="s">
        <v>32</v>
      </c>
      <c r="C253">
        <v>0.47</v>
      </c>
      <c r="D253" t="s">
        <v>308</v>
      </c>
      <c r="F253" t="s">
        <v>276</v>
      </c>
      <c r="G253" t="s">
        <v>31</v>
      </c>
      <c r="H253">
        <v>0.47</v>
      </c>
      <c r="I253" t="s">
        <v>119</v>
      </c>
    </row>
    <row r="254" spans="1:9" x14ac:dyDescent="0.25">
      <c r="A254" t="s">
        <v>274</v>
      </c>
      <c r="B254" t="s">
        <v>32</v>
      </c>
      <c r="C254">
        <v>0.46</v>
      </c>
      <c r="D254" t="s">
        <v>110</v>
      </c>
      <c r="F254" t="s">
        <v>276</v>
      </c>
      <c r="G254" t="s">
        <v>31</v>
      </c>
      <c r="H254">
        <v>0.46</v>
      </c>
      <c r="I254" t="s">
        <v>119</v>
      </c>
    </row>
    <row r="255" spans="1:9" x14ac:dyDescent="0.25">
      <c r="A255" t="s">
        <v>274</v>
      </c>
      <c r="B255" t="s">
        <v>32</v>
      </c>
      <c r="C255">
        <v>0.45</v>
      </c>
      <c r="D255" t="s">
        <v>111</v>
      </c>
      <c r="F255" t="s">
        <v>276</v>
      </c>
      <c r="G255" t="s">
        <v>31</v>
      </c>
      <c r="H255">
        <v>0.45</v>
      </c>
      <c r="I255" t="s">
        <v>125</v>
      </c>
    </row>
    <row r="256" spans="1:9" x14ac:dyDescent="0.25">
      <c r="A256" t="s">
        <v>274</v>
      </c>
      <c r="B256" t="s">
        <v>32</v>
      </c>
      <c r="C256">
        <v>0.44</v>
      </c>
      <c r="D256" t="s">
        <v>309</v>
      </c>
      <c r="F256" t="s">
        <v>276</v>
      </c>
      <c r="G256" t="s">
        <v>31</v>
      </c>
      <c r="H256">
        <v>0.44</v>
      </c>
      <c r="I256" t="s">
        <v>125</v>
      </c>
    </row>
    <row r="257" spans="1:9" x14ac:dyDescent="0.25">
      <c r="A257" t="s">
        <v>274</v>
      </c>
      <c r="B257" t="s">
        <v>32</v>
      </c>
      <c r="C257">
        <v>0.43</v>
      </c>
      <c r="D257" t="s">
        <v>310</v>
      </c>
      <c r="F257" t="s">
        <v>276</v>
      </c>
      <c r="G257" t="s">
        <v>31</v>
      </c>
      <c r="H257">
        <v>0.43</v>
      </c>
      <c r="I257" t="s">
        <v>125</v>
      </c>
    </row>
    <row r="258" spans="1:9" x14ac:dyDescent="0.25">
      <c r="A258" t="s">
        <v>274</v>
      </c>
      <c r="B258" t="s">
        <v>32</v>
      </c>
      <c r="C258">
        <v>0.42</v>
      </c>
      <c r="D258" t="s">
        <v>116</v>
      </c>
      <c r="F258" t="s">
        <v>276</v>
      </c>
      <c r="G258" t="s">
        <v>31</v>
      </c>
      <c r="H258">
        <v>0.42</v>
      </c>
      <c r="I258" t="s">
        <v>125</v>
      </c>
    </row>
    <row r="259" spans="1:9" x14ac:dyDescent="0.25">
      <c r="A259" t="s">
        <v>274</v>
      </c>
      <c r="B259" t="s">
        <v>32</v>
      </c>
      <c r="C259">
        <v>0.41</v>
      </c>
      <c r="D259" t="s">
        <v>311</v>
      </c>
      <c r="F259" t="s">
        <v>276</v>
      </c>
      <c r="G259" t="s">
        <v>31</v>
      </c>
      <c r="H259">
        <v>0.41</v>
      </c>
      <c r="I259" t="s">
        <v>125</v>
      </c>
    </row>
    <row r="260" spans="1:9" x14ac:dyDescent="0.25">
      <c r="A260" t="s">
        <v>274</v>
      </c>
      <c r="B260" t="s">
        <v>32</v>
      </c>
      <c r="C260">
        <v>0.4</v>
      </c>
      <c r="D260" t="s">
        <v>265</v>
      </c>
      <c r="F260" t="s">
        <v>276</v>
      </c>
      <c r="G260" t="s">
        <v>31</v>
      </c>
      <c r="H260">
        <v>0.4</v>
      </c>
      <c r="I260" t="s">
        <v>130</v>
      </c>
    </row>
    <row r="261" spans="1:9" x14ac:dyDescent="0.25">
      <c r="A261" t="s">
        <v>274</v>
      </c>
      <c r="B261" t="s">
        <v>32</v>
      </c>
      <c r="C261">
        <v>0.39</v>
      </c>
      <c r="D261" t="s">
        <v>118</v>
      </c>
      <c r="F261" t="s">
        <v>276</v>
      </c>
      <c r="G261" t="s">
        <v>31</v>
      </c>
      <c r="H261">
        <v>0.39</v>
      </c>
      <c r="I261" t="s">
        <v>130</v>
      </c>
    </row>
    <row r="262" spans="1:9" x14ac:dyDescent="0.25">
      <c r="A262" t="s">
        <v>274</v>
      </c>
      <c r="B262" t="s">
        <v>32</v>
      </c>
      <c r="C262">
        <v>0.38</v>
      </c>
      <c r="D262" t="s">
        <v>120</v>
      </c>
      <c r="F262" t="s">
        <v>276</v>
      </c>
      <c r="G262" t="s">
        <v>31</v>
      </c>
      <c r="H262">
        <v>0.38</v>
      </c>
      <c r="I262" t="s">
        <v>130</v>
      </c>
    </row>
    <row r="263" spans="1:9" x14ac:dyDescent="0.25">
      <c r="A263" t="s">
        <v>274</v>
      </c>
      <c r="B263" t="s">
        <v>32</v>
      </c>
      <c r="C263">
        <v>0.37</v>
      </c>
      <c r="D263" t="s">
        <v>312</v>
      </c>
      <c r="F263" t="s">
        <v>276</v>
      </c>
      <c r="G263" t="s">
        <v>31</v>
      </c>
      <c r="H263">
        <v>0.37</v>
      </c>
      <c r="I263" t="s">
        <v>130</v>
      </c>
    </row>
    <row r="264" spans="1:9" x14ac:dyDescent="0.25">
      <c r="A264" t="s">
        <v>274</v>
      </c>
      <c r="B264" t="s">
        <v>32</v>
      </c>
      <c r="C264">
        <v>0.36</v>
      </c>
      <c r="D264" t="s">
        <v>313</v>
      </c>
      <c r="F264" t="s">
        <v>276</v>
      </c>
      <c r="G264" t="s">
        <v>31</v>
      </c>
      <c r="H264">
        <v>0.36</v>
      </c>
      <c r="I264" t="s">
        <v>134</v>
      </c>
    </row>
    <row r="265" spans="1:9" x14ac:dyDescent="0.25">
      <c r="A265" t="s">
        <v>274</v>
      </c>
      <c r="B265" t="s">
        <v>32</v>
      </c>
      <c r="C265">
        <v>0.35</v>
      </c>
      <c r="D265" t="s">
        <v>314</v>
      </c>
      <c r="F265" t="s">
        <v>276</v>
      </c>
      <c r="G265" t="s">
        <v>31</v>
      </c>
      <c r="H265">
        <v>0.35</v>
      </c>
      <c r="I265" t="s">
        <v>134</v>
      </c>
    </row>
    <row r="266" spans="1:9" x14ac:dyDescent="0.25">
      <c r="A266" t="s">
        <v>274</v>
      </c>
      <c r="B266" t="s">
        <v>32</v>
      </c>
      <c r="C266">
        <v>0.34</v>
      </c>
      <c r="D266" t="s">
        <v>315</v>
      </c>
      <c r="F266" t="s">
        <v>276</v>
      </c>
      <c r="G266" t="s">
        <v>31</v>
      </c>
      <c r="H266">
        <v>0.34</v>
      </c>
      <c r="I266" t="s">
        <v>134</v>
      </c>
    </row>
    <row r="267" spans="1:9" x14ac:dyDescent="0.25">
      <c r="A267" t="s">
        <v>274</v>
      </c>
      <c r="B267" t="s">
        <v>32</v>
      </c>
      <c r="C267">
        <v>0.33</v>
      </c>
      <c r="D267" t="s">
        <v>316</v>
      </c>
      <c r="F267" t="s">
        <v>276</v>
      </c>
      <c r="G267" t="s">
        <v>31</v>
      </c>
      <c r="H267">
        <v>0.33</v>
      </c>
      <c r="I267" t="s">
        <v>134</v>
      </c>
    </row>
    <row r="268" spans="1:9" x14ac:dyDescent="0.25">
      <c r="A268" t="s">
        <v>274</v>
      </c>
      <c r="B268" t="s">
        <v>32</v>
      </c>
      <c r="C268">
        <v>0.32</v>
      </c>
      <c r="D268" t="s">
        <v>129</v>
      </c>
      <c r="F268" t="s">
        <v>276</v>
      </c>
      <c r="G268" t="s">
        <v>31</v>
      </c>
      <c r="H268">
        <v>0.32</v>
      </c>
      <c r="I268" t="s">
        <v>134</v>
      </c>
    </row>
    <row r="269" spans="1:9" x14ac:dyDescent="0.25">
      <c r="A269" t="s">
        <v>274</v>
      </c>
      <c r="B269" t="s">
        <v>32</v>
      </c>
      <c r="C269">
        <v>0.31</v>
      </c>
      <c r="D269" t="s">
        <v>131</v>
      </c>
      <c r="F269" t="s">
        <v>276</v>
      </c>
      <c r="G269" t="s">
        <v>31</v>
      </c>
      <c r="H269">
        <v>0.31</v>
      </c>
      <c r="I269" t="s">
        <v>139</v>
      </c>
    </row>
    <row r="270" spans="1:9" x14ac:dyDescent="0.25">
      <c r="A270" t="s">
        <v>274</v>
      </c>
      <c r="B270" t="s">
        <v>32</v>
      </c>
      <c r="C270">
        <v>0.3</v>
      </c>
      <c r="D270" t="s">
        <v>132</v>
      </c>
      <c r="F270" t="s">
        <v>276</v>
      </c>
      <c r="G270" t="s">
        <v>31</v>
      </c>
      <c r="H270">
        <v>0.3</v>
      </c>
      <c r="I270" t="s">
        <v>139</v>
      </c>
    </row>
    <row r="271" spans="1:9" x14ac:dyDescent="0.25">
      <c r="A271" t="s">
        <v>274</v>
      </c>
      <c r="B271" t="s">
        <v>32</v>
      </c>
      <c r="C271">
        <v>0.28999999999999998</v>
      </c>
      <c r="D271" t="s">
        <v>317</v>
      </c>
      <c r="F271" t="s">
        <v>276</v>
      </c>
      <c r="G271" t="s">
        <v>31</v>
      </c>
      <c r="H271">
        <v>0.28999999999999998</v>
      </c>
      <c r="I271" t="s">
        <v>139</v>
      </c>
    </row>
    <row r="272" spans="1:9" x14ac:dyDescent="0.25">
      <c r="A272" t="s">
        <v>274</v>
      </c>
      <c r="B272" t="s">
        <v>32</v>
      </c>
      <c r="C272">
        <v>0.28000000000000003</v>
      </c>
      <c r="D272" t="s">
        <v>133</v>
      </c>
      <c r="F272" t="s">
        <v>276</v>
      </c>
      <c r="G272" t="s">
        <v>31</v>
      </c>
      <c r="H272">
        <v>0.28000000000000003</v>
      </c>
      <c r="I272" t="s">
        <v>139</v>
      </c>
    </row>
    <row r="273" spans="1:9" x14ac:dyDescent="0.25">
      <c r="A273" t="s">
        <v>274</v>
      </c>
      <c r="B273" t="s">
        <v>32</v>
      </c>
      <c r="C273">
        <v>0.27</v>
      </c>
      <c r="D273" t="s">
        <v>318</v>
      </c>
      <c r="F273" t="s">
        <v>276</v>
      </c>
      <c r="G273" t="s">
        <v>31</v>
      </c>
      <c r="H273">
        <v>0.27</v>
      </c>
      <c r="I273" t="s">
        <v>141</v>
      </c>
    </row>
    <row r="274" spans="1:9" x14ac:dyDescent="0.25">
      <c r="A274" t="s">
        <v>274</v>
      </c>
      <c r="B274" t="s">
        <v>32</v>
      </c>
      <c r="C274">
        <v>0.26</v>
      </c>
      <c r="D274" t="s">
        <v>319</v>
      </c>
      <c r="F274" t="s">
        <v>276</v>
      </c>
      <c r="G274" t="s">
        <v>31</v>
      </c>
      <c r="H274">
        <v>0.26</v>
      </c>
      <c r="I274" t="s">
        <v>141</v>
      </c>
    </row>
    <row r="275" spans="1:9" x14ac:dyDescent="0.25">
      <c r="A275" t="s">
        <v>274</v>
      </c>
      <c r="B275" t="s">
        <v>32</v>
      </c>
      <c r="C275">
        <v>0.25</v>
      </c>
      <c r="D275" t="s">
        <v>320</v>
      </c>
      <c r="F275" t="s">
        <v>276</v>
      </c>
      <c r="G275" t="s">
        <v>31</v>
      </c>
      <c r="H275">
        <v>0.25</v>
      </c>
      <c r="I275" t="s">
        <v>141</v>
      </c>
    </row>
    <row r="276" spans="1:9" x14ac:dyDescent="0.25">
      <c r="A276" t="s">
        <v>274</v>
      </c>
      <c r="B276" t="s">
        <v>32</v>
      </c>
      <c r="C276">
        <v>0.24</v>
      </c>
      <c r="D276" t="s">
        <v>321</v>
      </c>
      <c r="F276" t="s">
        <v>276</v>
      </c>
      <c r="G276" t="s">
        <v>31</v>
      </c>
      <c r="H276">
        <v>0.24</v>
      </c>
      <c r="I276" t="s">
        <v>141</v>
      </c>
    </row>
    <row r="277" spans="1:9" x14ac:dyDescent="0.25">
      <c r="A277" t="s">
        <v>274</v>
      </c>
      <c r="B277" t="s">
        <v>32</v>
      </c>
      <c r="C277">
        <v>0.23</v>
      </c>
      <c r="D277" t="s">
        <v>322</v>
      </c>
      <c r="F277" t="s">
        <v>276</v>
      </c>
      <c r="G277" t="s">
        <v>31</v>
      </c>
      <c r="H277">
        <v>0.23</v>
      </c>
      <c r="I277" t="s">
        <v>145</v>
      </c>
    </row>
    <row r="278" spans="1:9" x14ac:dyDescent="0.25">
      <c r="A278" t="s">
        <v>274</v>
      </c>
      <c r="B278" t="s">
        <v>32</v>
      </c>
      <c r="C278">
        <v>0.22</v>
      </c>
      <c r="D278" t="s">
        <v>323</v>
      </c>
      <c r="F278" t="s">
        <v>276</v>
      </c>
      <c r="G278" t="s">
        <v>31</v>
      </c>
      <c r="H278">
        <v>0.22</v>
      </c>
      <c r="I278" t="s">
        <v>145</v>
      </c>
    </row>
    <row r="279" spans="1:9" x14ac:dyDescent="0.25">
      <c r="A279" t="s">
        <v>274</v>
      </c>
      <c r="B279" t="s">
        <v>32</v>
      </c>
      <c r="C279">
        <v>0.21</v>
      </c>
      <c r="D279" t="s">
        <v>324</v>
      </c>
      <c r="F279" t="s">
        <v>276</v>
      </c>
      <c r="G279" t="s">
        <v>31</v>
      </c>
      <c r="H279">
        <v>0.21</v>
      </c>
      <c r="I279" t="s">
        <v>145</v>
      </c>
    </row>
    <row r="280" spans="1:9" x14ac:dyDescent="0.25">
      <c r="A280" t="s">
        <v>274</v>
      </c>
      <c r="B280" t="s">
        <v>32</v>
      </c>
      <c r="C280">
        <v>0.2</v>
      </c>
      <c r="D280" t="s">
        <v>325</v>
      </c>
      <c r="F280" t="s">
        <v>276</v>
      </c>
      <c r="G280" t="s">
        <v>31</v>
      </c>
      <c r="H280">
        <v>0.2</v>
      </c>
      <c r="I280" t="s">
        <v>148</v>
      </c>
    </row>
    <row r="281" spans="1:9" x14ac:dyDescent="0.25">
      <c r="A281" t="s">
        <v>274</v>
      </c>
      <c r="B281" t="s">
        <v>32</v>
      </c>
      <c r="C281">
        <v>0.19</v>
      </c>
      <c r="D281" t="s">
        <v>326</v>
      </c>
      <c r="F281" t="s">
        <v>276</v>
      </c>
      <c r="G281" t="s">
        <v>31</v>
      </c>
      <c r="H281">
        <v>0.19</v>
      </c>
      <c r="I281" t="s">
        <v>148</v>
      </c>
    </row>
    <row r="282" spans="1:9" x14ac:dyDescent="0.25">
      <c r="A282" t="s">
        <v>274</v>
      </c>
      <c r="B282" t="s">
        <v>32</v>
      </c>
      <c r="C282">
        <v>0.18</v>
      </c>
      <c r="D282" t="s">
        <v>326</v>
      </c>
      <c r="F282" t="s">
        <v>276</v>
      </c>
      <c r="G282" t="s">
        <v>31</v>
      </c>
      <c r="H282">
        <v>0.18</v>
      </c>
      <c r="I282" t="s">
        <v>148</v>
      </c>
    </row>
    <row r="283" spans="1:9" x14ac:dyDescent="0.25">
      <c r="A283" t="s">
        <v>274</v>
      </c>
      <c r="B283" t="s">
        <v>32</v>
      </c>
      <c r="C283">
        <v>0.17</v>
      </c>
      <c r="D283" t="s">
        <v>327</v>
      </c>
      <c r="F283" t="s">
        <v>276</v>
      </c>
      <c r="G283" t="s">
        <v>31</v>
      </c>
      <c r="H283">
        <v>0.17</v>
      </c>
      <c r="I283" t="s">
        <v>151</v>
      </c>
    </row>
    <row r="284" spans="1:9" x14ac:dyDescent="0.25">
      <c r="A284" t="s">
        <v>274</v>
      </c>
      <c r="B284" t="s">
        <v>32</v>
      </c>
      <c r="C284">
        <v>0.16</v>
      </c>
      <c r="D284" t="s">
        <v>328</v>
      </c>
      <c r="F284" t="s">
        <v>276</v>
      </c>
      <c r="G284" t="s">
        <v>31</v>
      </c>
      <c r="H284">
        <v>0.16</v>
      </c>
      <c r="I284" t="s">
        <v>151</v>
      </c>
    </row>
    <row r="285" spans="1:9" x14ac:dyDescent="0.25">
      <c r="A285" t="s">
        <v>274</v>
      </c>
      <c r="B285" t="s">
        <v>32</v>
      </c>
      <c r="C285">
        <v>0.15</v>
      </c>
      <c r="D285" t="s">
        <v>329</v>
      </c>
      <c r="F285" t="s">
        <v>276</v>
      </c>
      <c r="G285" t="s">
        <v>31</v>
      </c>
      <c r="H285">
        <v>0.15</v>
      </c>
      <c r="I285" t="s">
        <v>151</v>
      </c>
    </row>
    <row r="286" spans="1:9" x14ac:dyDescent="0.25">
      <c r="A286" t="s">
        <v>274</v>
      </c>
      <c r="B286" t="s">
        <v>32</v>
      </c>
      <c r="C286">
        <v>0.14000000000000001</v>
      </c>
      <c r="D286" t="s">
        <v>330</v>
      </c>
      <c r="F286" t="s">
        <v>276</v>
      </c>
      <c r="G286" t="s">
        <v>31</v>
      </c>
      <c r="H286">
        <v>0.14000000000000001</v>
      </c>
      <c r="I286" t="s">
        <v>154</v>
      </c>
    </row>
    <row r="287" spans="1:9" x14ac:dyDescent="0.25">
      <c r="A287" t="s">
        <v>274</v>
      </c>
      <c r="B287" t="s">
        <v>32</v>
      </c>
      <c r="C287">
        <v>0.13</v>
      </c>
      <c r="D287" t="s">
        <v>331</v>
      </c>
      <c r="F287" t="s">
        <v>276</v>
      </c>
      <c r="G287" t="s">
        <v>31</v>
      </c>
      <c r="H287">
        <v>0.13</v>
      </c>
      <c r="I287" t="s">
        <v>154</v>
      </c>
    </row>
    <row r="288" spans="1:9" x14ac:dyDescent="0.25">
      <c r="A288" t="s">
        <v>274</v>
      </c>
      <c r="B288" t="s">
        <v>32</v>
      </c>
      <c r="C288">
        <v>0.12</v>
      </c>
      <c r="D288" t="s">
        <v>332</v>
      </c>
      <c r="F288" t="s">
        <v>276</v>
      </c>
      <c r="G288" t="s">
        <v>31</v>
      </c>
      <c r="H288">
        <v>0.12</v>
      </c>
      <c r="I288" t="s">
        <v>154</v>
      </c>
    </row>
    <row r="289" spans="1:9" x14ac:dyDescent="0.25">
      <c r="A289" t="s">
        <v>274</v>
      </c>
      <c r="B289" t="s">
        <v>32</v>
      </c>
      <c r="C289">
        <v>0.11</v>
      </c>
      <c r="D289" t="s">
        <v>333</v>
      </c>
      <c r="F289" t="s">
        <v>276</v>
      </c>
      <c r="G289" t="s">
        <v>31</v>
      </c>
      <c r="H289">
        <v>0.11</v>
      </c>
      <c r="I289" t="s">
        <v>158</v>
      </c>
    </row>
    <row r="290" spans="1:9" x14ac:dyDescent="0.25">
      <c r="A290" t="s">
        <v>274</v>
      </c>
      <c r="B290" t="s">
        <v>32</v>
      </c>
      <c r="C290">
        <v>0.1</v>
      </c>
      <c r="D290" t="s">
        <v>334</v>
      </c>
      <c r="F290" t="s">
        <v>276</v>
      </c>
      <c r="G290" t="s">
        <v>31</v>
      </c>
      <c r="H290">
        <v>0.1</v>
      </c>
      <c r="I290" t="s">
        <v>335</v>
      </c>
    </row>
    <row r="291" spans="1:9" x14ac:dyDescent="0.25">
      <c r="A291" t="s">
        <v>274</v>
      </c>
      <c r="B291" t="s">
        <v>32</v>
      </c>
      <c r="C291">
        <v>0.09</v>
      </c>
      <c r="D291" t="s">
        <v>336</v>
      </c>
      <c r="F291" t="s">
        <v>276</v>
      </c>
      <c r="G291" t="s">
        <v>31</v>
      </c>
      <c r="H291">
        <v>0.09</v>
      </c>
      <c r="I291" t="s">
        <v>335</v>
      </c>
    </row>
    <row r="292" spans="1:9" x14ac:dyDescent="0.25">
      <c r="A292" t="s">
        <v>274</v>
      </c>
      <c r="B292" t="s">
        <v>32</v>
      </c>
      <c r="C292">
        <v>0.08</v>
      </c>
      <c r="D292" t="s">
        <v>337</v>
      </c>
      <c r="F292" t="s">
        <v>276</v>
      </c>
      <c r="G292" t="s">
        <v>31</v>
      </c>
      <c r="H292">
        <v>0.08</v>
      </c>
      <c r="I292" t="s">
        <v>160</v>
      </c>
    </row>
    <row r="293" spans="1:9" x14ac:dyDescent="0.25">
      <c r="A293" t="s">
        <v>274</v>
      </c>
      <c r="B293" t="s">
        <v>32</v>
      </c>
      <c r="C293">
        <v>7.0000000000000007E-2</v>
      </c>
      <c r="D293" t="s">
        <v>338</v>
      </c>
      <c r="F293" t="s">
        <v>276</v>
      </c>
      <c r="G293" t="s">
        <v>31</v>
      </c>
      <c r="H293">
        <v>7.0000000000000007E-2</v>
      </c>
      <c r="I293" t="s">
        <v>193</v>
      </c>
    </row>
    <row r="294" spans="1:9" x14ac:dyDescent="0.25">
      <c r="A294" t="s">
        <v>274</v>
      </c>
      <c r="B294" t="s">
        <v>32</v>
      </c>
      <c r="C294">
        <v>0.06</v>
      </c>
      <c r="D294" t="s">
        <v>339</v>
      </c>
      <c r="F294" t="s">
        <v>276</v>
      </c>
      <c r="G294" t="s">
        <v>31</v>
      </c>
      <c r="H294">
        <v>0.06</v>
      </c>
      <c r="I294" t="s">
        <v>162</v>
      </c>
    </row>
    <row r="295" spans="1:9" x14ac:dyDescent="0.25">
      <c r="A295" t="s">
        <v>274</v>
      </c>
      <c r="B295" t="s">
        <v>32</v>
      </c>
      <c r="C295">
        <v>0.05</v>
      </c>
      <c r="D295" t="s">
        <v>340</v>
      </c>
      <c r="F295" t="s">
        <v>276</v>
      </c>
      <c r="G295" t="s">
        <v>31</v>
      </c>
      <c r="H295">
        <v>0.05</v>
      </c>
      <c r="I295" t="s">
        <v>201</v>
      </c>
    </row>
    <row r="296" spans="1:9" x14ac:dyDescent="0.25">
      <c r="A296" t="s">
        <v>274</v>
      </c>
      <c r="B296" t="s">
        <v>32</v>
      </c>
      <c r="C296">
        <v>0.04</v>
      </c>
      <c r="D296" t="s">
        <v>341</v>
      </c>
      <c r="F296" t="s">
        <v>276</v>
      </c>
      <c r="G296" t="s">
        <v>31</v>
      </c>
      <c r="H296">
        <v>0.04</v>
      </c>
      <c r="I296" t="s">
        <v>201</v>
      </c>
    </row>
    <row r="297" spans="1:9" x14ac:dyDescent="0.25">
      <c r="A297" t="s">
        <v>274</v>
      </c>
      <c r="B297" t="s">
        <v>32</v>
      </c>
      <c r="C297">
        <v>0.03</v>
      </c>
      <c r="D297" t="s">
        <v>342</v>
      </c>
      <c r="F297" t="s">
        <v>276</v>
      </c>
      <c r="G297" t="s">
        <v>31</v>
      </c>
      <c r="H297">
        <v>0.03</v>
      </c>
      <c r="I297" t="s">
        <v>210</v>
      </c>
    </row>
    <row r="298" spans="1:9" x14ac:dyDescent="0.25">
      <c r="A298" t="s">
        <v>274</v>
      </c>
      <c r="B298" t="s">
        <v>32</v>
      </c>
      <c r="C298">
        <v>0.02</v>
      </c>
      <c r="D298" t="s">
        <v>343</v>
      </c>
      <c r="F298" t="s">
        <v>276</v>
      </c>
      <c r="G298" t="s">
        <v>31</v>
      </c>
      <c r="H298">
        <v>0.02</v>
      </c>
      <c r="I298" t="s">
        <v>219</v>
      </c>
    </row>
    <row r="299" spans="1:9" x14ac:dyDescent="0.25">
      <c r="A299" t="s">
        <v>274</v>
      </c>
      <c r="B299" t="s">
        <v>32</v>
      </c>
      <c r="C299">
        <v>0.01</v>
      </c>
      <c r="D299" t="s">
        <v>344</v>
      </c>
      <c r="F299" t="s">
        <v>276</v>
      </c>
      <c r="G299" t="s">
        <v>31</v>
      </c>
      <c r="H299">
        <v>0.01</v>
      </c>
      <c r="I299" t="s">
        <v>166</v>
      </c>
    </row>
    <row r="300" spans="1:9" x14ac:dyDescent="0.25">
      <c r="A300" t="s">
        <v>274</v>
      </c>
      <c r="B300" t="s">
        <v>31</v>
      </c>
      <c r="C300">
        <v>0.99</v>
      </c>
      <c r="D300" t="s">
        <v>167</v>
      </c>
      <c r="F300" t="s">
        <v>276</v>
      </c>
      <c r="G300" t="s">
        <v>32</v>
      </c>
      <c r="H300">
        <v>0.99</v>
      </c>
      <c r="I300" t="s">
        <v>125</v>
      </c>
    </row>
    <row r="301" spans="1:9" x14ac:dyDescent="0.25">
      <c r="A301" t="s">
        <v>274</v>
      </c>
      <c r="B301" t="s">
        <v>31</v>
      </c>
      <c r="C301">
        <v>0.98</v>
      </c>
      <c r="D301" t="s">
        <v>345</v>
      </c>
      <c r="F301" t="s">
        <v>276</v>
      </c>
      <c r="G301" t="s">
        <v>32</v>
      </c>
      <c r="H301">
        <v>0.98</v>
      </c>
      <c r="I301" t="s">
        <v>139</v>
      </c>
    </row>
    <row r="302" spans="1:9" x14ac:dyDescent="0.25">
      <c r="A302" t="s">
        <v>274</v>
      </c>
      <c r="B302" t="s">
        <v>31</v>
      </c>
      <c r="C302">
        <v>0.97</v>
      </c>
      <c r="D302" t="s">
        <v>346</v>
      </c>
      <c r="F302" t="s">
        <v>276</v>
      </c>
      <c r="G302" t="s">
        <v>32</v>
      </c>
      <c r="H302">
        <v>0.97</v>
      </c>
      <c r="I302" t="s">
        <v>141</v>
      </c>
    </row>
    <row r="303" spans="1:9" x14ac:dyDescent="0.25">
      <c r="A303" t="s">
        <v>274</v>
      </c>
      <c r="B303" t="s">
        <v>31</v>
      </c>
      <c r="C303">
        <v>0.96</v>
      </c>
      <c r="D303" t="s">
        <v>347</v>
      </c>
      <c r="F303" t="s">
        <v>276</v>
      </c>
      <c r="G303" t="s">
        <v>32</v>
      </c>
      <c r="H303">
        <v>0.96</v>
      </c>
      <c r="I303" t="s">
        <v>145</v>
      </c>
    </row>
    <row r="304" spans="1:9" x14ac:dyDescent="0.25">
      <c r="A304" t="s">
        <v>274</v>
      </c>
      <c r="B304" t="s">
        <v>31</v>
      </c>
      <c r="C304">
        <v>0.95</v>
      </c>
      <c r="D304" t="s">
        <v>172</v>
      </c>
      <c r="F304" t="s">
        <v>276</v>
      </c>
      <c r="G304" t="s">
        <v>32</v>
      </c>
      <c r="H304">
        <v>0.95</v>
      </c>
      <c r="I304" t="s">
        <v>148</v>
      </c>
    </row>
    <row r="305" spans="1:9" x14ac:dyDescent="0.25">
      <c r="A305" t="s">
        <v>274</v>
      </c>
      <c r="B305" t="s">
        <v>31</v>
      </c>
      <c r="C305">
        <v>0.94</v>
      </c>
      <c r="D305" t="s">
        <v>348</v>
      </c>
      <c r="F305" t="s">
        <v>276</v>
      </c>
      <c r="G305" t="s">
        <v>32</v>
      </c>
      <c r="H305">
        <v>0.94</v>
      </c>
      <c r="I305" t="s">
        <v>151</v>
      </c>
    </row>
    <row r="306" spans="1:9" x14ac:dyDescent="0.25">
      <c r="A306" t="s">
        <v>274</v>
      </c>
      <c r="B306" t="s">
        <v>31</v>
      </c>
      <c r="C306">
        <v>0.93</v>
      </c>
      <c r="D306" t="s">
        <v>349</v>
      </c>
      <c r="F306" t="s">
        <v>276</v>
      </c>
      <c r="G306" t="s">
        <v>32</v>
      </c>
      <c r="H306">
        <v>0.93</v>
      </c>
      <c r="I306" t="s">
        <v>151</v>
      </c>
    </row>
    <row r="307" spans="1:9" x14ac:dyDescent="0.25">
      <c r="A307" t="s">
        <v>274</v>
      </c>
      <c r="B307" t="s">
        <v>31</v>
      </c>
      <c r="C307">
        <v>0.92</v>
      </c>
      <c r="D307" t="s">
        <v>350</v>
      </c>
      <c r="F307" t="s">
        <v>276</v>
      </c>
      <c r="G307" t="s">
        <v>32</v>
      </c>
      <c r="H307">
        <v>0.92</v>
      </c>
      <c r="I307" t="s">
        <v>151</v>
      </c>
    </row>
    <row r="308" spans="1:9" x14ac:dyDescent="0.25">
      <c r="A308" t="s">
        <v>274</v>
      </c>
      <c r="B308" t="s">
        <v>31</v>
      </c>
      <c r="C308">
        <v>0.91</v>
      </c>
      <c r="D308" t="s">
        <v>351</v>
      </c>
      <c r="F308" t="s">
        <v>276</v>
      </c>
      <c r="G308" t="s">
        <v>32</v>
      </c>
      <c r="H308">
        <v>0.91</v>
      </c>
      <c r="I308" t="s">
        <v>154</v>
      </c>
    </row>
    <row r="309" spans="1:9" x14ac:dyDescent="0.25">
      <c r="A309" t="s">
        <v>274</v>
      </c>
      <c r="B309" t="s">
        <v>31</v>
      </c>
      <c r="C309">
        <v>0.9</v>
      </c>
      <c r="D309" t="s">
        <v>352</v>
      </c>
      <c r="F309" t="s">
        <v>276</v>
      </c>
      <c r="G309" t="s">
        <v>32</v>
      </c>
      <c r="H309">
        <v>0.9</v>
      </c>
      <c r="I309" t="s">
        <v>158</v>
      </c>
    </row>
    <row r="310" spans="1:9" x14ac:dyDescent="0.25">
      <c r="A310" t="s">
        <v>274</v>
      </c>
      <c r="B310" t="s">
        <v>31</v>
      </c>
      <c r="C310">
        <v>0.89</v>
      </c>
      <c r="D310" t="s">
        <v>353</v>
      </c>
      <c r="F310" t="s">
        <v>276</v>
      </c>
      <c r="G310" t="s">
        <v>32</v>
      </c>
      <c r="H310">
        <v>0.89</v>
      </c>
      <c r="I310" t="s">
        <v>335</v>
      </c>
    </row>
    <row r="311" spans="1:9" x14ac:dyDescent="0.25">
      <c r="A311" t="s">
        <v>274</v>
      </c>
      <c r="B311" t="s">
        <v>31</v>
      </c>
      <c r="C311">
        <v>0.88</v>
      </c>
      <c r="D311" t="s">
        <v>354</v>
      </c>
      <c r="F311" t="s">
        <v>276</v>
      </c>
      <c r="G311" t="s">
        <v>32</v>
      </c>
      <c r="H311">
        <v>0.88</v>
      </c>
      <c r="I311" t="s">
        <v>335</v>
      </c>
    </row>
    <row r="312" spans="1:9" x14ac:dyDescent="0.25">
      <c r="A312" t="s">
        <v>274</v>
      </c>
      <c r="B312" t="s">
        <v>31</v>
      </c>
      <c r="C312">
        <v>0.87</v>
      </c>
      <c r="D312" t="s">
        <v>181</v>
      </c>
      <c r="F312" t="s">
        <v>276</v>
      </c>
      <c r="G312" t="s">
        <v>32</v>
      </c>
      <c r="H312">
        <v>0.87</v>
      </c>
      <c r="I312" t="s">
        <v>160</v>
      </c>
    </row>
    <row r="313" spans="1:9" x14ac:dyDescent="0.25">
      <c r="A313" t="s">
        <v>274</v>
      </c>
      <c r="B313" t="s">
        <v>31</v>
      </c>
      <c r="C313">
        <v>0.86</v>
      </c>
      <c r="D313" t="s">
        <v>355</v>
      </c>
      <c r="F313" t="s">
        <v>276</v>
      </c>
      <c r="G313" t="s">
        <v>32</v>
      </c>
      <c r="H313">
        <v>0.86</v>
      </c>
      <c r="I313" t="s">
        <v>160</v>
      </c>
    </row>
    <row r="314" spans="1:9" x14ac:dyDescent="0.25">
      <c r="A314" t="s">
        <v>274</v>
      </c>
      <c r="B314" t="s">
        <v>31</v>
      </c>
      <c r="C314">
        <v>0.85</v>
      </c>
      <c r="D314" t="s">
        <v>356</v>
      </c>
      <c r="F314" t="s">
        <v>276</v>
      </c>
      <c r="G314" t="s">
        <v>32</v>
      </c>
      <c r="H314">
        <v>0.85</v>
      </c>
      <c r="I314" t="s">
        <v>160</v>
      </c>
    </row>
    <row r="315" spans="1:9" x14ac:dyDescent="0.25">
      <c r="A315" t="s">
        <v>274</v>
      </c>
      <c r="B315" t="s">
        <v>31</v>
      </c>
      <c r="C315">
        <v>0.84</v>
      </c>
      <c r="D315" t="s">
        <v>275</v>
      </c>
      <c r="F315" t="s">
        <v>276</v>
      </c>
      <c r="G315" t="s">
        <v>32</v>
      </c>
      <c r="H315">
        <v>0.84</v>
      </c>
      <c r="I315" t="s">
        <v>160</v>
      </c>
    </row>
    <row r="316" spans="1:9" x14ac:dyDescent="0.25">
      <c r="A316" t="s">
        <v>274</v>
      </c>
      <c r="B316" t="s">
        <v>31</v>
      </c>
      <c r="C316">
        <v>0.83</v>
      </c>
      <c r="D316" t="s">
        <v>357</v>
      </c>
      <c r="F316" t="s">
        <v>276</v>
      </c>
      <c r="G316" t="s">
        <v>32</v>
      </c>
      <c r="H316">
        <v>0.83</v>
      </c>
      <c r="I316" t="s">
        <v>160</v>
      </c>
    </row>
    <row r="317" spans="1:9" x14ac:dyDescent="0.25">
      <c r="A317" t="s">
        <v>274</v>
      </c>
      <c r="B317" t="s">
        <v>31</v>
      </c>
      <c r="C317">
        <v>0.82</v>
      </c>
      <c r="D317" t="s">
        <v>358</v>
      </c>
      <c r="F317" t="s">
        <v>276</v>
      </c>
      <c r="G317" t="s">
        <v>32</v>
      </c>
      <c r="H317">
        <v>0.82</v>
      </c>
      <c r="I317" t="s">
        <v>160</v>
      </c>
    </row>
    <row r="318" spans="1:9" x14ac:dyDescent="0.25">
      <c r="A318" t="s">
        <v>274</v>
      </c>
      <c r="B318" t="s">
        <v>31</v>
      </c>
      <c r="C318">
        <v>0.81</v>
      </c>
      <c r="D318" t="s">
        <v>188</v>
      </c>
      <c r="F318" t="s">
        <v>276</v>
      </c>
      <c r="G318" t="s">
        <v>32</v>
      </c>
      <c r="H318">
        <v>0.81</v>
      </c>
      <c r="I318" t="s">
        <v>193</v>
      </c>
    </row>
    <row r="319" spans="1:9" x14ac:dyDescent="0.25">
      <c r="A319" t="s">
        <v>274</v>
      </c>
      <c r="B319" t="s">
        <v>31</v>
      </c>
      <c r="C319">
        <v>0.8</v>
      </c>
      <c r="D319" t="s">
        <v>189</v>
      </c>
      <c r="F319" t="s">
        <v>276</v>
      </c>
      <c r="G319" t="s">
        <v>32</v>
      </c>
      <c r="H319">
        <v>0.8</v>
      </c>
      <c r="I319" t="s">
        <v>162</v>
      </c>
    </row>
    <row r="320" spans="1:9" x14ac:dyDescent="0.25">
      <c r="A320" t="s">
        <v>274</v>
      </c>
      <c r="B320" t="s">
        <v>31</v>
      </c>
      <c r="C320">
        <v>0.79</v>
      </c>
      <c r="D320" t="s">
        <v>359</v>
      </c>
      <c r="F320" t="s">
        <v>276</v>
      </c>
      <c r="G320" t="s">
        <v>32</v>
      </c>
      <c r="H320">
        <v>0.79</v>
      </c>
      <c r="I320" t="s">
        <v>162</v>
      </c>
    </row>
    <row r="321" spans="1:9" x14ac:dyDescent="0.25">
      <c r="A321" t="s">
        <v>274</v>
      </c>
      <c r="B321" t="s">
        <v>31</v>
      </c>
      <c r="C321">
        <v>0.78</v>
      </c>
      <c r="D321" t="s">
        <v>360</v>
      </c>
      <c r="F321" t="s">
        <v>276</v>
      </c>
      <c r="G321" t="s">
        <v>32</v>
      </c>
      <c r="H321">
        <v>0.78</v>
      </c>
      <c r="I321" t="s">
        <v>162</v>
      </c>
    </row>
    <row r="322" spans="1:9" x14ac:dyDescent="0.25">
      <c r="A322" t="s">
        <v>274</v>
      </c>
      <c r="B322" t="s">
        <v>31</v>
      </c>
      <c r="C322">
        <v>0.77</v>
      </c>
      <c r="D322" t="s">
        <v>361</v>
      </c>
      <c r="F322" t="s">
        <v>276</v>
      </c>
      <c r="G322" t="s">
        <v>32</v>
      </c>
      <c r="H322">
        <v>0.77</v>
      </c>
      <c r="I322" t="s">
        <v>162</v>
      </c>
    </row>
    <row r="323" spans="1:9" x14ac:dyDescent="0.25">
      <c r="A323" t="s">
        <v>274</v>
      </c>
      <c r="B323" t="s">
        <v>31</v>
      </c>
      <c r="C323">
        <v>0.76</v>
      </c>
      <c r="D323" t="s">
        <v>195</v>
      </c>
      <c r="F323" t="s">
        <v>276</v>
      </c>
      <c r="G323" t="s">
        <v>32</v>
      </c>
      <c r="H323">
        <v>0.76</v>
      </c>
      <c r="I323" t="s">
        <v>201</v>
      </c>
    </row>
    <row r="324" spans="1:9" x14ac:dyDescent="0.25">
      <c r="A324" t="s">
        <v>274</v>
      </c>
      <c r="B324" t="s">
        <v>31</v>
      </c>
      <c r="C324">
        <v>0.75</v>
      </c>
      <c r="D324" t="s">
        <v>362</v>
      </c>
      <c r="F324" t="s">
        <v>276</v>
      </c>
      <c r="G324" t="s">
        <v>32</v>
      </c>
      <c r="H324">
        <v>0.75</v>
      </c>
      <c r="I324" t="s">
        <v>201</v>
      </c>
    </row>
    <row r="325" spans="1:9" x14ac:dyDescent="0.25">
      <c r="A325" t="s">
        <v>274</v>
      </c>
      <c r="B325" t="s">
        <v>31</v>
      </c>
      <c r="C325">
        <v>0.74</v>
      </c>
      <c r="D325" t="s">
        <v>197</v>
      </c>
      <c r="F325" t="s">
        <v>276</v>
      </c>
      <c r="G325" t="s">
        <v>32</v>
      </c>
      <c r="H325">
        <v>0.74</v>
      </c>
      <c r="I325" t="s">
        <v>201</v>
      </c>
    </row>
    <row r="326" spans="1:9" x14ac:dyDescent="0.25">
      <c r="A326" t="s">
        <v>274</v>
      </c>
      <c r="B326" t="s">
        <v>31</v>
      </c>
      <c r="C326">
        <v>0.73</v>
      </c>
      <c r="D326" t="s">
        <v>45</v>
      </c>
      <c r="F326" t="s">
        <v>276</v>
      </c>
      <c r="G326" t="s">
        <v>32</v>
      </c>
      <c r="H326">
        <v>0.73</v>
      </c>
      <c r="I326" t="s">
        <v>206</v>
      </c>
    </row>
    <row r="327" spans="1:9" x14ac:dyDescent="0.25">
      <c r="A327" t="s">
        <v>274</v>
      </c>
      <c r="B327" t="s">
        <v>31</v>
      </c>
      <c r="C327">
        <v>0.72</v>
      </c>
      <c r="D327" t="s">
        <v>198</v>
      </c>
      <c r="F327" t="s">
        <v>276</v>
      </c>
      <c r="G327" t="s">
        <v>32</v>
      </c>
      <c r="H327">
        <v>0.72</v>
      </c>
      <c r="I327" t="s">
        <v>206</v>
      </c>
    </row>
    <row r="328" spans="1:9" x14ac:dyDescent="0.25">
      <c r="A328" t="s">
        <v>274</v>
      </c>
      <c r="B328" t="s">
        <v>31</v>
      </c>
      <c r="C328">
        <v>0.71</v>
      </c>
      <c r="D328" t="s">
        <v>363</v>
      </c>
      <c r="F328" t="s">
        <v>276</v>
      </c>
      <c r="G328" t="s">
        <v>32</v>
      </c>
      <c r="H328">
        <v>0.71</v>
      </c>
      <c r="I328" t="s">
        <v>206</v>
      </c>
    </row>
    <row r="329" spans="1:9" x14ac:dyDescent="0.25">
      <c r="A329" t="s">
        <v>274</v>
      </c>
      <c r="B329" t="s">
        <v>31</v>
      </c>
      <c r="C329">
        <v>0.7</v>
      </c>
      <c r="D329" t="s">
        <v>364</v>
      </c>
      <c r="F329" t="s">
        <v>276</v>
      </c>
      <c r="G329" t="s">
        <v>32</v>
      </c>
      <c r="H329">
        <v>0.7</v>
      </c>
      <c r="I329" t="s">
        <v>210</v>
      </c>
    </row>
    <row r="330" spans="1:9" x14ac:dyDescent="0.25">
      <c r="A330" t="s">
        <v>274</v>
      </c>
      <c r="B330" t="s">
        <v>31</v>
      </c>
      <c r="C330">
        <v>0.69</v>
      </c>
      <c r="D330" t="s">
        <v>365</v>
      </c>
      <c r="F330" t="s">
        <v>276</v>
      </c>
      <c r="G330" t="s">
        <v>32</v>
      </c>
      <c r="H330">
        <v>0.69</v>
      </c>
      <c r="I330" t="s">
        <v>210</v>
      </c>
    </row>
    <row r="331" spans="1:9" x14ac:dyDescent="0.25">
      <c r="A331" t="s">
        <v>274</v>
      </c>
      <c r="B331" t="s">
        <v>31</v>
      </c>
      <c r="C331">
        <v>0.68</v>
      </c>
      <c r="D331" t="s">
        <v>47</v>
      </c>
      <c r="F331" t="s">
        <v>276</v>
      </c>
      <c r="G331" t="s">
        <v>32</v>
      </c>
      <c r="H331">
        <v>0.68</v>
      </c>
      <c r="I331" t="s">
        <v>210</v>
      </c>
    </row>
    <row r="332" spans="1:9" x14ac:dyDescent="0.25">
      <c r="A332" t="s">
        <v>274</v>
      </c>
      <c r="B332" t="s">
        <v>31</v>
      </c>
      <c r="C332">
        <v>0.67</v>
      </c>
      <c r="D332" t="s">
        <v>203</v>
      </c>
      <c r="F332" t="s">
        <v>276</v>
      </c>
      <c r="G332" t="s">
        <v>32</v>
      </c>
      <c r="H332">
        <v>0.67</v>
      </c>
      <c r="I332" t="s">
        <v>210</v>
      </c>
    </row>
    <row r="333" spans="1:9" x14ac:dyDescent="0.25">
      <c r="A333" t="s">
        <v>274</v>
      </c>
      <c r="B333" t="s">
        <v>31</v>
      </c>
      <c r="C333">
        <v>0.66</v>
      </c>
      <c r="D333" t="s">
        <v>204</v>
      </c>
      <c r="F333" t="s">
        <v>276</v>
      </c>
      <c r="G333" t="s">
        <v>32</v>
      </c>
      <c r="H333">
        <v>0.66</v>
      </c>
      <c r="I333" t="s">
        <v>164</v>
      </c>
    </row>
    <row r="334" spans="1:9" x14ac:dyDescent="0.25">
      <c r="A334" t="s">
        <v>274</v>
      </c>
      <c r="B334" t="s">
        <v>31</v>
      </c>
      <c r="C334">
        <v>0.65</v>
      </c>
      <c r="D334" t="s">
        <v>205</v>
      </c>
      <c r="F334" t="s">
        <v>276</v>
      </c>
      <c r="G334" t="s">
        <v>32</v>
      </c>
      <c r="H334">
        <v>0.65</v>
      </c>
      <c r="I334" t="s">
        <v>164</v>
      </c>
    </row>
    <row r="335" spans="1:9" x14ac:dyDescent="0.25">
      <c r="A335" t="s">
        <v>274</v>
      </c>
      <c r="B335" t="s">
        <v>31</v>
      </c>
      <c r="C335">
        <v>0.64</v>
      </c>
      <c r="D335" t="s">
        <v>207</v>
      </c>
      <c r="F335" t="s">
        <v>276</v>
      </c>
      <c r="G335" t="s">
        <v>32</v>
      </c>
      <c r="H335">
        <v>0.64</v>
      </c>
      <c r="I335" t="s">
        <v>164</v>
      </c>
    </row>
    <row r="336" spans="1:9" x14ac:dyDescent="0.25">
      <c r="A336" t="s">
        <v>274</v>
      </c>
      <c r="B336" t="s">
        <v>31</v>
      </c>
      <c r="C336">
        <v>0.63</v>
      </c>
      <c r="D336" t="s">
        <v>48</v>
      </c>
      <c r="F336" t="s">
        <v>276</v>
      </c>
      <c r="G336" t="s">
        <v>32</v>
      </c>
      <c r="H336">
        <v>0.63</v>
      </c>
      <c r="I336" t="s">
        <v>164</v>
      </c>
    </row>
    <row r="337" spans="1:9" x14ac:dyDescent="0.25">
      <c r="A337" t="s">
        <v>274</v>
      </c>
      <c r="B337" t="s">
        <v>31</v>
      </c>
      <c r="C337">
        <v>0.62</v>
      </c>
      <c r="D337" t="s">
        <v>208</v>
      </c>
      <c r="F337" t="s">
        <v>276</v>
      </c>
      <c r="G337" t="s">
        <v>32</v>
      </c>
      <c r="H337">
        <v>0.62</v>
      </c>
      <c r="I337" t="s">
        <v>164</v>
      </c>
    </row>
    <row r="338" spans="1:9" x14ac:dyDescent="0.25">
      <c r="A338" t="s">
        <v>274</v>
      </c>
      <c r="B338" t="s">
        <v>31</v>
      </c>
      <c r="C338">
        <v>0.61</v>
      </c>
      <c r="D338" t="s">
        <v>366</v>
      </c>
      <c r="F338" t="s">
        <v>276</v>
      </c>
      <c r="G338" t="s">
        <v>32</v>
      </c>
      <c r="H338">
        <v>0.61</v>
      </c>
      <c r="I338" t="s">
        <v>164</v>
      </c>
    </row>
    <row r="339" spans="1:9" x14ac:dyDescent="0.25">
      <c r="A339" t="s">
        <v>274</v>
      </c>
      <c r="B339" t="s">
        <v>31</v>
      </c>
      <c r="C339">
        <v>0.6</v>
      </c>
      <c r="D339" t="s">
        <v>279</v>
      </c>
      <c r="F339" t="s">
        <v>276</v>
      </c>
      <c r="G339" t="s">
        <v>32</v>
      </c>
      <c r="H339">
        <v>0.6</v>
      </c>
      <c r="I339" t="s">
        <v>219</v>
      </c>
    </row>
    <row r="340" spans="1:9" x14ac:dyDescent="0.25">
      <c r="A340" t="s">
        <v>274</v>
      </c>
      <c r="B340" t="s">
        <v>31</v>
      </c>
      <c r="C340">
        <v>0.59</v>
      </c>
      <c r="D340" t="s">
        <v>367</v>
      </c>
      <c r="F340" t="s">
        <v>276</v>
      </c>
      <c r="G340" t="s">
        <v>32</v>
      </c>
      <c r="H340">
        <v>0.59</v>
      </c>
      <c r="I340" t="s">
        <v>219</v>
      </c>
    </row>
    <row r="341" spans="1:9" x14ac:dyDescent="0.25">
      <c r="A341" t="s">
        <v>274</v>
      </c>
      <c r="B341" t="s">
        <v>31</v>
      </c>
      <c r="C341">
        <v>0.57999999999999996</v>
      </c>
      <c r="D341" t="s">
        <v>368</v>
      </c>
      <c r="F341" t="s">
        <v>276</v>
      </c>
      <c r="G341" t="s">
        <v>32</v>
      </c>
      <c r="H341">
        <v>0.57999999999999996</v>
      </c>
      <c r="I341" t="s">
        <v>219</v>
      </c>
    </row>
    <row r="342" spans="1:9" x14ac:dyDescent="0.25">
      <c r="A342" t="s">
        <v>274</v>
      </c>
      <c r="B342" t="s">
        <v>31</v>
      </c>
      <c r="C342">
        <v>0.56999999999999995</v>
      </c>
      <c r="D342" t="s">
        <v>369</v>
      </c>
      <c r="F342" t="s">
        <v>276</v>
      </c>
      <c r="G342" t="s">
        <v>32</v>
      </c>
      <c r="H342">
        <v>0.56999999999999995</v>
      </c>
      <c r="I342" t="s">
        <v>219</v>
      </c>
    </row>
    <row r="343" spans="1:9" x14ac:dyDescent="0.25">
      <c r="A343" t="s">
        <v>274</v>
      </c>
      <c r="B343" t="s">
        <v>31</v>
      </c>
      <c r="C343">
        <v>0.56000000000000005</v>
      </c>
      <c r="D343" t="s">
        <v>51</v>
      </c>
      <c r="F343" t="s">
        <v>276</v>
      </c>
      <c r="G343" t="s">
        <v>32</v>
      </c>
      <c r="H343">
        <v>0.56000000000000005</v>
      </c>
      <c r="I343" t="s">
        <v>219</v>
      </c>
    </row>
    <row r="344" spans="1:9" x14ac:dyDescent="0.25">
      <c r="A344" t="s">
        <v>274</v>
      </c>
      <c r="B344" t="s">
        <v>31</v>
      </c>
      <c r="C344">
        <v>0.55000000000000004</v>
      </c>
      <c r="D344" t="s">
        <v>215</v>
      </c>
      <c r="F344" t="s">
        <v>276</v>
      </c>
      <c r="G344" t="s">
        <v>32</v>
      </c>
      <c r="H344">
        <v>0.55000000000000004</v>
      </c>
      <c r="I344" t="s">
        <v>223</v>
      </c>
    </row>
    <row r="345" spans="1:9" x14ac:dyDescent="0.25">
      <c r="A345" t="s">
        <v>274</v>
      </c>
      <c r="B345" t="s">
        <v>31</v>
      </c>
      <c r="C345">
        <v>0.54</v>
      </c>
      <c r="D345" t="s">
        <v>216</v>
      </c>
      <c r="F345" t="s">
        <v>276</v>
      </c>
      <c r="G345" t="s">
        <v>32</v>
      </c>
      <c r="H345">
        <v>0.54</v>
      </c>
      <c r="I345" t="s">
        <v>223</v>
      </c>
    </row>
    <row r="346" spans="1:9" x14ac:dyDescent="0.25">
      <c r="A346" t="s">
        <v>274</v>
      </c>
      <c r="B346" t="s">
        <v>31</v>
      </c>
      <c r="C346">
        <v>0.53</v>
      </c>
      <c r="D346" t="s">
        <v>217</v>
      </c>
      <c r="F346" t="s">
        <v>276</v>
      </c>
      <c r="G346" t="s">
        <v>32</v>
      </c>
      <c r="H346">
        <v>0.53</v>
      </c>
      <c r="I346" t="s">
        <v>223</v>
      </c>
    </row>
    <row r="347" spans="1:9" x14ac:dyDescent="0.25">
      <c r="A347" t="s">
        <v>274</v>
      </c>
      <c r="B347" t="s">
        <v>31</v>
      </c>
      <c r="C347">
        <v>0.52</v>
      </c>
      <c r="D347" t="s">
        <v>370</v>
      </c>
      <c r="F347" t="s">
        <v>276</v>
      </c>
      <c r="G347" t="s">
        <v>32</v>
      </c>
      <c r="H347">
        <v>0.52</v>
      </c>
      <c r="I347" t="s">
        <v>223</v>
      </c>
    </row>
    <row r="348" spans="1:9" x14ac:dyDescent="0.25">
      <c r="A348" t="s">
        <v>274</v>
      </c>
      <c r="B348" t="s">
        <v>31</v>
      </c>
      <c r="C348">
        <v>0.51</v>
      </c>
      <c r="D348" t="s">
        <v>281</v>
      </c>
      <c r="F348" t="s">
        <v>276</v>
      </c>
      <c r="G348" t="s">
        <v>32</v>
      </c>
      <c r="H348">
        <v>0.51</v>
      </c>
      <c r="I348" t="s">
        <v>228</v>
      </c>
    </row>
    <row r="349" spans="1:9" x14ac:dyDescent="0.25">
      <c r="A349" t="s">
        <v>274</v>
      </c>
      <c r="B349" t="s">
        <v>31</v>
      </c>
      <c r="C349">
        <v>0.5</v>
      </c>
      <c r="D349" t="s">
        <v>221</v>
      </c>
      <c r="F349" t="s">
        <v>276</v>
      </c>
      <c r="G349" t="s">
        <v>32</v>
      </c>
      <c r="H349">
        <v>0.5</v>
      </c>
      <c r="I349" t="s">
        <v>228</v>
      </c>
    </row>
    <row r="350" spans="1:9" x14ac:dyDescent="0.25">
      <c r="A350" t="s">
        <v>274</v>
      </c>
      <c r="B350" t="s">
        <v>31</v>
      </c>
      <c r="C350">
        <v>0.49</v>
      </c>
      <c r="D350" t="s">
        <v>371</v>
      </c>
      <c r="F350" t="s">
        <v>276</v>
      </c>
      <c r="G350" t="s">
        <v>32</v>
      </c>
      <c r="H350">
        <v>0.49</v>
      </c>
      <c r="I350" t="s">
        <v>228</v>
      </c>
    </row>
    <row r="351" spans="1:9" x14ac:dyDescent="0.25">
      <c r="A351" t="s">
        <v>274</v>
      </c>
      <c r="B351" t="s">
        <v>31</v>
      </c>
      <c r="C351">
        <v>0.48</v>
      </c>
      <c r="D351" t="s">
        <v>372</v>
      </c>
      <c r="F351" t="s">
        <v>276</v>
      </c>
      <c r="G351" t="s">
        <v>32</v>
      </c>
      <c r="H351">
        <v>0.48</v>
      </c>
      <c r="I351" t="s">
        <v>228</v>
      </c>
    </row>
    <row r="352" spans="1:9" x14ac:dyDescent="0.25">
      <c r="A352" t="s">
        <v>274</v>
      </c>
      <c r="B352" t="s">
        <v>31</v>
      </c>
      <c r="C352">
        <v>0.47</v>
      </c>
      <c r="D352" t="s">
        <v>373</v>
      </c>
      <c r="F352" t="s">
        <v>276</v>
      </c>
      <c r="G352" t="s">
        <v>32</v>
      </c>
      <c r="H352">
        <v>0.47</v>
      </c>
      <c r="I352" t="s">
        <v>228</v>
      </c>
    </row>
    <row r="353" spans="1:9" x14ac:dyDescent="0.25">
      <c r="A353" t="s">
        <v>274</v>
      </c>
      <c r="B353" t="s">
        <v>31</v>
      </c>
      <c r="C353">
        <v>0.46</v>
      </c>
      <c r="D353" t="s">
        <v>225</v>
      </c>
      <c r="F353" t="s">
        <v>276</v>
      </c>
      <c r="G353" t="s">
        <v>32</v>
      </c>
      <c r="H353">
        <v>0.46</v>
      </c>
      <c r="I353" t="s">
        <v>166</v>
      </c>
    </row>
    <row r="354" spans="1:9" x14ac:dyDescent="0.25">
      <c r="A354" t="s">
        <v>274</v>
      </c>
      <c r="B354" t="s">
        <v>31</v>
      </c>
      <c r="C354">
        <v>0.45</v>
      </c>
      <c r="D354" t="s">
        <v>226</v>
      </c>
      <c r="F354" t="s">
        <v>276</v>
      </c>
      <c r="G354" t="s">
        <v>32</v>
      </c>
      <c r="H354">
        <v>0.45</v>
      </c>
      <c r="I354" t="s">
        <v>166</v>
      </c>
    </row>
    <row r="355" spans="1:9" x14ac:dyDescent="0.25">
      <c r="A355" t="s">
        <v>274</v>
      </c>
      <c r="B355" t="s">
        <v>31</v>
      </c>
      <c r="C355">
        <v>0.44</v>
      </c>
      <c r="D355" t="s">
        <v>374</v>
      </c>
      <c r="F355" t="s">
        <v>276</v>
      </c>
      <c r="G355" t="s">
        <v>32</v>
      </c>
      <c r="H355">
        <v>0.44</v>
      </c>
      <c r="I355" t="s">
        <v>166</v>
      </c>
    </row>
    <row r="356" spans="1:9" x14ac:dyDescent="0.25">
      <c r="A356" t="s">
        <v>274</v>
      </c>
      <c r="B356" t="s">
        <v>31</v>
      </c>
      <c r="C356">
        <v>0.43</v>
      </c>
      <c r="D356" t="s">
        <v>375</v>
      </c>
      <c r="F356" t="s">
        <v>276</v>
      </c>
      <c r="G356" t="s">
        <v>32</v>
      </c>
      <c r="H356">
        <v>0.43</v>
      </c>
      <c r="I356" t="s">
        <v>166</v>
      </c>
    </row>
    <row r="357" spans="1:9" x14ac:dyDescent="0.25">
      <c r="A357" t="s">
        <v>274</v>
      </c>
      <c r="B357" t="s">
        <v>31</v>
      </c>
      <c r="C357">
        <v>0.42</v>
      </c>
      <c r="D357" t="s">
        <v>230</v>
      </c>
      <c r="F357" t="s">
        <v>276</v>
      </c>
      <c r="G357" t="s">
        <v>32</v>
      </c>
      <c r="H357">
        <v>0.42</v>
      </c>
      <c r="I357" t="s">
        <v>166</v>
      </c>
    </row>
    <row r="358" spans="1:9" x14ac:dyDescent="0.25">
      <c r="A358" t="s">
        <v>274</v>
      </c>
      <c r="B358" t="s">
        <v>31</v>
      </c>
      <c r="C358">
        <v>0.41</v>
      </c>
      <c r="D358" t="s">
        <v>231</v>
      </c>
      <c r="F358" t="s">
        <v>276</v>
      </c>
      <c r="G358" t="s">
        <v>32</v>
      </c>
      <c r="H358">
        <v>0.41</v>
      </c>
      <c r="I358" t="s">
        <v>236</v>
      </c>
    </row>
    <row r="359" spans="1:9" x14ac:dyDescent="0.25">
      <c r="A359" t="s">
        <v>274</v>
      </c>
      <c r="B359" t="s">
        <v>31</v>
      </c>
      <c r="C359">
        <v>0.4</v>
      </c>
      <c r="D359" t="s">
        <v>232</v>
      </c>
      <c r="F359" t="s">
        <v>276</v>
      </c>
      <c r="G359" t="s">
        <v>32</v>
      </c>
      <c r="H359">
        <v>0.4</v>
      </c>
      <c r="I359" t="s">
        <v>236</v>
      </c>
    </row>
    <row r="360" spans="1:9" x14ac:dyDescent="0.25">
      <c r="A360" t="s">
        <v>274</v>
      </c>
      <c r="B360" t="s">
        <v>31</v>
      </c>
      <c r="C360">
        <v>0.39</v>
      </c>
      <c r="D360" t="s">
        <v>60</v>
      </c>
      <c r="F360" t="s">
        <v>276</v>
      </c>
      <c r="G360" t="s">
        <v>32</v>
      </c>
      <c r="H360">
        <v>0.39</v>
      </c>
      <c r="I360" t="s">
        <v>236</v>
      </c>
    </row>
    <row r="361" spans="1:9" x14ac:dyDescent="0.25">
      <c r="A361" t="s">
        <v>274</v>
      </c>
      <c r="B361" t="s">
        <v>31</v>
      </c>
      <c r="C361">
        <v>0.38</v>
      </c>
      <c r="D361" t="s">
        <v>233</v>
      </c>
      <c r="F361" t="s">
        <v>276</v>
      </c>
      <c r="G361" t="s">
        <v>32</v>
      </c>
      <c r="H361">
        <v>0.38</v>
      </c>
      <c r="I361" t="s">
        <v>236</v>
      </c>
    </row>
    <row r="362" spans="1:9" x14ac:dyDescent="0.25">
      <c r="A362" t="s">
        <v>274</v>
      </c>
      <c r="B362" t="s">
        <v>31</v>
      </c>
      <c r="C362">
        <v>0.37</v>
      </c>
      <c r="D362" t="s">
        <v>234</v>
      </c>
      <c r="F362" t="s">
        <v>276</v>
      </c>
      <c r="G362" t="s">
        <v>32</v>
      </c>
      <c r="H362">
        <v>0.37</v>
      </c>
      <c r="I362" t="s">
        <v>236</v>
      </c>
    </row>
    <row r="363" spans="1:9" x14ac:dyDescent="0.25">
      <c r="A363" t="s">
        <v>274</v>
      </c>
      <c r="B363" t="s">
        <v>31</v>
      </c>
      <c r="C363">
        <v>0.36</v>
      </c>
      <c r="D363" t="s">
        <v>287</v>
      </c>
      <c r="F363" t="s">
        <v>276</v>
      </c>
      <c r="G363" t="s">
        <v>32</v>
      </c>
      <c r="H363">
        <v>0.36</v>
      </c>
      <c r="I363" t="s">
        <v>236</v>
      </c>
    </row>
    <row r="364" spans="1:9" x14ac:dyDescent="0.25">
      <c r="A364" t="s">
        <v>274</v>
      </c>
      <c r="B364" t="s">
        <v>31</v>
      </c>
      <c r="C364">
        <v>0.35</v>
      </c>
      <c r="D364" t="s">
        <v>376</v>
      </c>
      <c r="F364" t="s">
        <v>276</v>
      </c>
      <c r="G364" t="s">
        <v>32</v>
      </c>
      <c r="H364">
        <v>0.35</v>
      </c>
      <c r="I364" t="s">
        <v>240</v>
      </c>
    </row>
    <row r="365" spans="1:9" x14ac:dyDescent="0.25">
      <c r="A365" t="s">
        <v>274</v>
      </c>
      <c r="B365" t="s">
        <v>31</v>
      </c>
      <c r="C365">
        <v>0.34</v>
      </c>
      <c r="D365" t="s">
        <v>64</v>
      </c>
      <c r="F365" t="s">
        <v>276</v>
      </c>
      <c r="G365" t="s">
        <v>32</v>
      </c>
      <c r="H365">
        <v>0.34</v>
      </c>
      <c r="I365" t="s">
        <v>240</v>
      </c>
    </row>
    <row r="366" spans="1:9" x14ac:dyDescent="0.25">
      <c r="A366" t="s">
        <v>274</v>
      </c>
      <c r="B366" t="s">
        <v>31</v>
      </c>
      <c r="C366">
        <v>0.33</v>
      </c>
      <c r="D366" t="s">
        <v>377</v>
      </c>
      <c r="F366" t="s">
        <v>276</v>
      </c>
      <c r="G366" t="s">
        <v>32</v>
      </c>
      <c r="H366">
        <v>0.33</v>
      </c>
      <c r="I366" t="s">
        <v>240</v>
      </c>
    </row>
    <row r="367" spans="1:9" x14ac:dyDescent="0.25">
      <c r="A367" t="s">
        <v>274</v>
      </c>
      <c r="B367" t="s">
        <v>31</v>
      </c>
      <c r="C367">
        <v>0.32</v>
      </c>
      <c r="D367" t="s">
        <v>378</v>
      </c>
      <c r="F367" t="s">
        <v>276</v>
      </c>
      <c r="G367" t="s">
        <v>32</v>
      </c>
      <c r="H367">
        <v>0.32</v>
      </c>
      <c r="I367" t="s">
        <v>240</v>
      </c>
    </row>
    <row r="368" spans="1:9" x14ac:dyDescent="0.25">
      <c r="A368" t="s">
        <v>274</v>
      </c>
      <c r="B368" t="s">
        <v>31</v>
      </c>
      <c r="C368">
        <v>0.31</v>
      </c>
      <c r="D368" t="s">
        <v>379</v>
      </c>
      <c r="F368" t="s">
        <v>276</v>
      </c>
      <c r="G368" t="s">
        <v>32</v>
      </c>
      <c r="H368">
        <v>0.31</v>
      </c>
      <c r="I368" t="s">
        <v>240</v>
      </c>
    </row>
    <row r="369" spans="1:9" x14ac:dyDescent="0.25">
      <c r="A369" t="s">
        <v>274</v>
      </c>
      <c r="B369" t="s">
        <v>31</v>
      </c>
      <c r="C369">
        <v>0.3</v>
      </c>
      <c r="D369" t="s">
        <v>380</v>
      </c>
      <c r="F369" t="s">
        <v>276</v>
      </c>
      <c r="G369" t="s">
        <v>32</v>
      </c>
      <c r="H369">
        <v>0.3</v>
      </c>
      <c r="I369" t="s">
        <v>244</v>
      </c>
    </row>
    <row r="370" spans="1:9" x14ac:dyDescent="0.25">
      <c r="A370" t="s">
        <v>274</v>
      </c>
      <c r="B370" t="s">
        <v>31</v>
      </c>
      <c r="C370">
        <v>0.28999999999999998</v>
      </c>
      <c r="D370" t="s">
        <v>381</v>
      </c>
      <c r="F370" t="s">
        <v>276</v>
      </c>
      <c r="G370" t="s">
        <v>32</v>
      </c>
      <c r="H370">
        <v>0.28999999999999998</v>
      </c>
      <c r="I370" t="s">
        <v>244</v>
      </c>
    </row>
    <row r="371" spans="1:9" x14ac:dyDescent="0.25">
      <c r="A371" t="s">
        <v>274</v>
      </c>
      <c r="B371" t="s">
        <v>31</v>
      </c>
      <c r="C371">
        <v>0.28000000000000003</v>
      </c>
      <c r="D371" t="s">
        <v>382</v>
      </c>
      <c r="F371" t="s">
        <v>276</v>
      </c>
      <c r="G371" t="s">
        <v>32</v>
      </c>
      <c r="H371">
        <v>0.28000000000000003</v>
      </c>
      <c r="I371" t="s">
        <v>247</v>
      </c>
    </row>
    <row r="372" spans="1:9" x14ac:dyDescent="0.25">
      <c r="A372" t="s">
        <v>274</v>
      </c>
      <c r="B372" t="s">
        <v>31</v>
      </c>
      <c r="C372">
        <v>0.27</v>
      </c>
      <c r="D372" t="s">
        <v>71</v>
      </c>
      <c r="F372" t="s">
        <v>276</v>
      </c>
      <c r="G372" t="s">
        <v>32</v>
      </c>
      <c r="H372">
        <v>0.27</v>
      </c>
      <c r="I372" t="s">
        <v>247</v>
      </c>
    </row>
    <row r="373" spans="1:9" x14ac:dyDescent="0.25">
      <c r="A373" t="s">
        <v>274</v>
      </c>
      <c r="B373" t="s">
        <v>31</v>
      </c>
      <c r="C373">
        <v>0.26</v>
      </c>
      <c r="D373" t="s">
        <v>383</v>
      </c>
      <c r="F373" t="s">
        <v>276</v>
      </c>
      <c r="G373" t="s">
        <v>32</v>
      </c>
      <c r="H373">
        <v>0.26</v>
      </c>
      <c r="I373" t="s">
        <v>247</v>
      </c>
    </row>
    <row r="374" spans="1:9" x14ac:dyDescent="0.25">
      <c r="A374" t="s">
        <v>274</v>
      </c>
      <c r="B374" t="s">
        <v>31</v>
      </c>
      <c r="C374">
        <v>0.25</v>
      </c>
      <c r="D374" t="s">
        <v>384</v>
      </c>
      <c r="F374" t="s">
        <v>276</v>
      </c>
      <c r="G374" t="s">
        <v>32</v>
      </c>
      <c r="H374">
        <v>0.25</v>
      </c>
      <c r="I374" t="s">
        <v>247</v>
      </c>
    </row>
    <row r="375" spans="1:9" x14ac:dyDescent="0.25">
      <c r="A375" t="s">
        <v>274</v>
      </c>
      <c r="B375" t="s">
        <v>31</v>
      </c>
      <c r="C375">
        <v>0.24</v>
      </c>
      <c r="D375" t="s">
        <v>76</v>
      </c>
      <c r="F375" t="s">
        <v>276</v>
      </c>
      <c r="G375" t="s">
        <v>32</v>
      </c>
      <c r="H375">
        <v>0.24</v>
      </c>
      <c r="I375" t="s">
        <v>247</v>
      </c>
    </row>
    <row r="376" spans="1:9" x14ac:dyDescent="0.25">
      <c r="A376" t="s">
        <v>274</v>
      </c>
      <c r="B376" t="s">
        <v>31</v>
      </c>
      <c r="C376">
        <v>0.23</v>
      </c>
      <c r="D376" t="s">
        <v>385</v>
      </c>
      <c r="F376" t="s">
        <v>276</v>
      </c>
      <c r="G376" t="s">
        <v>32</v>
      </c>
      <c r="H376">
        <v>0.23</v>
      </c>
      <c r="I376" t="s">
        <v>249</v>
      </c>
    </row>
    <row r="377" spans="1:9" x14ac:dyDescent="0.25">
      <c r="A377" t="s">
        <v>274</v>
      </c>
      <c r="B377" t="s">
        <v>31</v>
      </c>
      <c r="C377">
        <v>0.22</v>
      </c>
      <c r="D377" t="s">
        <v>78</v>
      </c>
      <c r="F377" t="s">
        <v>276</v>
      </c>
      <c r="G377" t="s">
        <v>32</v>
      </c>
      <c r="H377">
        <v>0.22</v>
      </c>
      <c r="I377" t="s">
        <v>249</v>
      </c>
    </row>
    <row r="378" spans="1:9" x14ac:dyDescent="0.25">
      <c r="A378" t="s">
        <v>274</v>
      </c>
      <c r="B378" t="s">
        <v>31</v>
      </c>
      <c r="C378">
        <v>0.21</v>
      </c>
      <c r="D378" t="s">
        <v>79</v>
      </c>
      <c r="F378" t="s">
        <v>276</v>
      </c>
      <c r="G378" t="s">
        <v>32</v>
      </c>
      <c r="H378">
        <v>0.21</v>
      </c>
      <c r="I378" t="s">
        <v>249</v>
      </c>
    </row>
    <row r="379" spans="1:9" x14ac:dyDescent="0.25">
      <c r="A379" t="s">
        <v>274</v>
      </c>
      <c r="B379" t="s">
        <v>31</v>
      </c>
      <c r="C379">
        <v>0.2</v>
      </c>
      <c r="D379" t="s">
        <v>386</v>
      </c>
      <c r="F379" t="s">
        <v>276</v>
      </c>
      <c r="G379" t="s">
        <v>32</v>
      </c>
      <c r="H379">
        <v>0.2</v>
      </c>
      <c r="I379" t="s">
        <v>252</v>
      </c>
    </row>
    <row r="380" spans="1:9" x14ac:dyDescent="0.25">
      <c r="A380" t="s">
        <v>274</v>
      </c>
      <c r="B380" t="s">
        <v>31</v>
      </c>
      <c r="C380">
        <v>0.19</v>
      </c>
      <c r="D380" t="s">
        <v>82</v>
      </c>
      <c r="F380" t="s">
        <v>276</v>
      </c>
      <c r="G380" t="s">
        <v>32</v>
      </c>
      <c r="H380">
        <v>0.19</v>
      </c>
      <c r="I380" t="s">
        <v>252</v>
      </c>
    </row>
    <row r="381" spans="1:9" x14ac:dyDescent="0.25">
      <c r="A381" t="s">
        <v>274</v>
      </c>
      <c r="B381" t="s">
        <v>31</v>
      </c>
      <c r="C381">
        <v>0.18</v>
      </c>
      <c r="D381" t="s">
        <v>387</v>
      </c>
      <c r="F381" t="s">
        <v>276</v>
      </c>
      <c r="G381" t="s">
        <v>32</v>
      </c>
      <c r="H381">
        <v>0.18</v>
      </c>
      <c r="I381" t="s">
        <v>252</v>
      </c>
    </row>
    <row r="382" spans="1:9" x14ac:dyDescent="0.25">
      <c r="A382" t="s">
        <v>274</v>
      </c>
      <c r="B382" t="s">
        <v>31</v>
      </c>
      <c r="C382">
        <v>0.17</v>
      </c>
      <c r="D382" t="s">
        <v>297</v>
      </c>
      <c r="F382" t="s">
        <v>276</v>
      </c>
      <c r="G382" t="s">
        <v>32</v>
      </c>
      <c r="H382">
        <v>0.17</v>
      </c>
      <c r="I382" t="s">
        <v>255</v>
      </c>
    </row>
    <row r="383" spans="1:9" x14ac:dyDescent="0.25">
      <c r="A383" t="s">
        <v>274</v>
      </c>
      <c r="B383" t="s">
        <v>31</v>
      </c>
      <c r="C383">
        <v>0.16</v>
      </c>
      <c r="D383" t="s">
        <v>388</v>
      </c>
      <c r="F383" t="s">
        <v>276</v>
      </c>
      <c r="G383" t="s">
        <v>32</v>
      </c>
      <c r="H383">
        <v>0.16</v>
      </c>
      <c r="I383" t="s">
        <v>255</v>
      </c>
    </row>
    <row r="384" spans="1:9" x14ac:dyDescent="0.25">
      <c r="A384" t="s">
        <v>274</v>
      </c>
      <c r="B384" t="s">
        <v>31</v>
      </c>
      <c r="C384">
        <v>0.15</v>
      </c>
      <c r="D384" t="s">
        <v>389</v>
      </c>
      <c r="F384" t="s">
        <v>276</v>
      </c>
      <c r="G384" t="s">
        <v>32</v>
      </c>
      <c r="H384">
        <v>0.15</v>
      </c>
      <c r="I384" t="s">
        <v>257</v>
      </c>
    </row>
    <row r="385" spans="1:9" x14ac:dyDescent="0.25">
      <c r="A385" t="s">
        <v>274</v>
      </c>
      <c r="B385" t="s">
        <v>31</v>
      </c>
      <c r="C385">
        <v>0.14000000000000001</v>
      </c>
      <c r="D385" t="s">
        <v>390</v>
      </c>
      <c r="F385" t="s">
        <v>276</v>
      </c>
      <c r="G385" t="s">
        <v>32</v>
      </c>
      <c r="H385">
        <v>0.14000000000000001</v>
      </c>
      <c r="I385" t="s">
        <v>260</v>
      </c>
    </row>
    <row r="386" spans="1:9" x14ac:dyDescent="0.25">
      <c r="A386" t="s">
        <v>274</v>
      </c>
      <c r="B386" t="s">
        <v>31</v>
      </c>
      <c r="C386">
        <v>0.13</v>
      </c>
      <c r="D386" t="s">
        <v>391</v>
      </c>
      <c r="F386" t="s">
        <v>276</v>
      </c>
      <c r="G386" t="s">
        <v>32</v>
      </c>
      <c r="H386">
        <v>0.13</v>
      </c>
      <c r="I386" t="s">
        <v>260</v>
      </c>
    </row>
    <row r="387" spans="1:9" x14ac:dyDescent="0.25">
      <c r="A387" t="s">
        <v>274</v>
      </c>
      <c r="B387" t="s">
        <v>31</v>
      </c>
      <c r="C387">
        <v>0.12</v>
      </c>
      <c r="D387" t="s">
        <v>97</v>
      </c>
      <c r="F387" t="s">
        <v>276</v>
      </c>
      <c r="G387" t="s">
        <v>32</v>
      </c>
      <c r="H387">
        <v>0.12</v>
      </c>
      <c r="I387" t="s">
        <v>392</v>
      </c>
    </row>
    <row r="388" spans="1:9" x14ac:dyDescent="0.25">
      <c r="A388" t="s">
        <v>274</v>
      </c>
      <c r="B388" t="s">
        <v>31</v>
      </c>
      <c r="C388">
        <v>0.11</v>
      </c>
      <c r="D388" t="s">
        <v>101</v>
      </c>
      <c r="F388" t="s">
        <v>276</v>
      </c>
      <c r="G388" t="s">
        <v>32</v>
      </c>
      <c r="H388">
        <v>0.11</v>
      </c>
      <c r="I388" t="s">
        <v>392</v>
      </c>
    </row>
    <row r="389" spans="1:9" x14ac:dyDescent="0.25">
      <c r="A389" t="s">
        <v>274</v>
      </c>
      <c r="B389" t="s">
        <v>31</v>
      </c>
      <c r="C389">
        <v>0.1</v>
      </c>
      <c r="D389" t="s">
        <v>261</v>
      </c>
      <c r="F389" t="s">
        <v>276</v>
      </c>
      <c r="G389" t="s">
        <v>32</v>
      </c>
      <c r="H389">
        <v>0.1</v>
      </c>
      <c r="I389" t="s">
        <v>264</v>
      </c>
    </row>
    <row r="390" spans="1:9" x14ac:dyDescent="0.25">
      <c r="A390" t="s">
        <v>274</v>
      </c>
      <c r="B390" t="s">
        <v>31</v>
      </c>
      <c r="C390">
        <v>0.09</v>
      </c>
      <c r="D390" t="s">
        <v>262</v>
      </c>
      <c r="F390" t="s">
        <v>276</v>
      </c>
      <c r="G390" t="s">
        <v>32</v>
      </c>
      <c r="H390">
        <v>0.09</v>
      </c>
      <c r="I390" t="s">
        <v>267</v>
      </c>
    </row>
    <row r="391" spans="1:9" x14ac:dyDescent="0.25">
      <c r="A391" t="s">
        <v>274</v>
      </c>
      <c r="B391" t="s">
        <v>31</v>
      </c>
      <c r="C391">
        <v>0.08</v>
      </c>
      <c r="D391" t="s">
        <v>393</v>
      </c>
      <c r="F391" t="s">
        <v>276</v>
      </c>
      <c r="G391" t="s">
        <v>32</v>
      </c>
      <c r="H391">
        <v>0.08</v>
      </c>
      <c r="I391" t="s">
        <v>394</v>
      </c>
    </row>
    <row r="392" spans="1:9" x14ac:dyDescent="0.25">
      <c r="A392" t="s">
        <v>274</v>
      </c>
      <c r="B392" t="s">
        <v>31</v>
      </c>
      <c r="C392">
        <v>7.0000000000000007E-2</v>
      </c>
      <c r="D392" t="s">
        <v>395</v>
      </c>
      <c r="F392" t="s">
        <v>276</v>
      </c>
      <c r="G392" t="s">
        <v>32</v>
      </c>
      <c r="H392">
        <v>7.0000000000000007E-2</v>
      </c>
      <c r="I392" t="s">
        <v>269</v>
      </c>
    </row>
    <row r="393" spans="1:9" x14ac:dyDescent="0.25">
      <c r="A393" t="s">
        <v>274</v>
      </c>
      <c r="B393" t="s">
        <v>31</v>
      </c>
      <c r="C393">
        <v>0.06</v>
      </c>
      <c r="D393" t="s">
        <v>118</v>
      </c>
      <c r="F393" t="s">
        <v>276</v>
      </c>
      <c r="G393" t="s">
        <v>32</v>
      </c>
      <c r="H393">
        <v>0.06</v>
      </c>
      <c r="I393" t="s">
        <v>271</v>
      </c>
    </row>
    <row r="394" spans="1:9" x14ac:dyDescent="0.25">
      <c r="A394" t="s">
        <v>274</v>
      </c>
      <c r="B394" t="s">
        <v>31</v>
      </c>
      <c r="C394">
        <v>0.05</v>
      </c>
      <c r="D394" t="s">
        <v>314</v>
      </c>
      <c r="F394" t="s">
        <v>276</v>
      </c>
      <c r="G394" t="s">
        <v>32</v>
      </c>
      <c r="H394">
        <v>0.05</v>
      </c>
      <c r="I394" t="s">
        <v>396</v>
      </c>
    </row>
    <row r="395" spans="1:9" x14ac:dyDescent="0.25">
      <c r="A395" t="s">
        <v>274</v>
      </c>
      <c r="B395" t="s">
        <v>31</v>
      </c>
      <c r="C395">
        <v>0.04</v>
      </c>
      <c r="D395" t="s">
        <v>397</v>
      </c>
      <c r="F395" t="s">
        <v>276</v>
      </c>
      <c r="G395" t="s">
        <v>32</v>
      </c>
      <c r="H395">
        <v>0.04</v>
      </c>
      <c r="I395" t="s">
        <v>398</v>
      </c>
    </row>
    <row r="396" spans="1:9" x14ac:dyDescent="0.25">
      <c r="A396" t="s">
        <v>274</v>
      </c>
      <c r="B396" t="s">
        <v>31</v>
      </c>
      <c r="C396">
        <v>0.03</v>
      </c>
      <c r="D396" t="s">
        <v>399</v>
      </c>
      <c r="F396" t="s">
        <v>276</v>
      </c>
      <c r="G396" t="s">
        <v>32</v>
      </c>
      <c r="H396">
        <v>0.03</v>
      </c>
      <c r="I396" t="s">
        <v>400</v>
      </c>
    </row>
    <row r="397" spans="1:9" x14ac:dyDescent="0.25">
      <c r="A397" t="s">
        <v>274</v>
      </c>
      <c r="B397" t="s">
        <v>31</v>
      </c>
      <c r="C397">
        <v>0.02</v>
      </c>
      <c r="D397" t="s">
        <v>401</v>
      </c>
      <c r="F397" t="s">
        <v>276</v>
      </c>
      <c r="G397" t="s">
        <v>32</v>
      </c>
      <c r="H397">
        <v>0.02</v>
      </c>
      <c r="I397" t="s">
        <v>402</v>
      </c>
    </row>
    <row r="398" spans="1:9" x14ac:dyDescent="0.25">
      <c r="A398" t="s">
        <v>274</v>
      </c>
      <c r="B398" t="s">
        <v>31</v>
      </c>
      <c r="C398">
        <v>0.01</v>
      </c>
      <c r="D398" t="s">
        <v>334</v>
      </c>
      <c r="F398" t="s">
        <v>276</v>
      </c>
      <c r="G398" t="s">
        <v>32</v>
      </c>
      <c r="H398">
        <v>0.01</v>
      </c>
      <c r="I398" t="s">
        <v>403</v>
      </c>
    </row>
    <row r="399" spans="1:9" x14ac:dyDescent="0.25">
      <c r="A399" t="s">
        <v>404</v>
      </c>
      <c r="B399" t="s">
        <v>32</v>
      </c>
      <c r="C399">
        <v>0.99</v>
      </c>
      <c r="D399" t="s">
        <v>405</v>
      </c>
      <c r="F399" t="s">
        <v>406</v>
      </c>
      <c r="G399" t="s">
        <v>31</v>
      </c>
      <c r="H399">
        <v>0.99</v>
      </c>
      <c r="I399" t="s">
        <v>49</v>
      </c>
    </row>
    <row r="400" spans="1:9" x14ac:dyDescent="0.25">
      <c r="A400" t="s">
        <v>404</v>
      </c>
      <c r="B400" t="s">
        <v>32</v>
      </c>
      <c r="C400">
        <v>0.98</v>
      </c>
      <c r="D400" t="s">
        <v>199</v>
      </c>
      <c r="F400" t="s">
        <v>406</v>
      </c>
      <c r="G400" t="s">
        <v>31</v>
      </c>
      <c r="H400">
        <v>0.98</v>
      </c>
      <c r="I400" t="s">
        <v>53</v>
      </c>
    </row>
    <row r="401" spans="1:9" x14ac:dyDescent="0.25">
      <c r="A401" t="s">
        <v>404</v>
      </c>
      <c r="B401" t="s">
        <v>32</v>
      </c>
      <c r="C401">
        <v>0.97</v>
      </c>
      <c r="D401" t="s">
        <v>407</v>
      </c>
      <c r="F401" t="s">
        <v>406</v>
      </c>
      <c r="G401" t="s">
        <v>31</v>
      </c>
      <c r="H401">
        <v>0.97</v>
      </c>
      <c r="I401" t="s">
        <v>57</v>
      </c>
    </row>
    <row r="402" spans="1:9" x14ac:dyDescent="0.25">
      <c r="A402" t="s">
        <v>404</v>
      </c>
      <c r="B402" t="s">
        <v>32</v>
      </c>
      <c r="C402">
        <v>0.96</v>
      </c>
      <c r="D402" t="s">
        <v>211</v>
      </c>
      <c r="F402" t="s">
        <v>406</v>
      </c>
      <c r="G402" t="s">
        <v>31</v>
      </c>
      <c r="H402">
        <v>0.96</v>
      </c>
      <c r="I402" t="s">
        <v>62</v>
      </c>
    </row>
    <row r="403" spans="1:9" x14ac:dyDescent="0.25">
      <c r="A403" t="s">
        <v>404</v>
      </c>
      <c r="B403" t="s">
        <v>32</v>
      </c>
      <c r="C403">
        <v>0.95</v>
      </c>
      <c r="D403" t="s">
        <v>408</v>
      </c>
      <c r="F403" t="s">
        <v>406</v>
      </c>
      <c r="G403" t="s">
        <v>31</v>
      </c>
      <c r="H403">
        <v>0.95</v>
      </c>
      <c r="I403" t="s">
        <v>62</v>
      </c>
    </row>
    <row r="404" spans="1:9" x14ac:dyDescent="0.25">
      <c r="A404" t="s">
        <v>404</v>
      </c>
      <c r="B404" t="s">
        <v>32</v>
      </c>
      <c r="C404">
        <v>0.94</v>
      </c>
      <c r="D404" t="s">
        <v>409</v>
      </c>
      <c r="F404" t="s">
        <v>406</v>
      </c>
      <c r="G404" t="s">
        <v>31</v>
      </c>
      <c r="H404">
        <v>0.94</v>
      </c>
      <c r="I404" t="s">
        <v>68</v>
      </c>
    </row>
    <row r="405" spans="1:9" x14ac:dyDescent="0.25">
      <c r="A405" t="s">
        <v>404</v>
      </c>
      <c r="B405" t="s">
        <v>32</v>
      </c>
      <c r="C405">
        <v>0.93</v>
      </c>
      <c r="D405" t="s">
        <v>372</v>
      </c>
      <c r="F405" t="s">
        <v>406</v>
      </c>
      <c r="G405" t="s">
        <v>31</v>
      </c>
      <c r="H405">
        <v>0.93</v>
      </c>
      <c r="I405" t="s">
        <v>68</v>
      </c>
    </row>
    <row r="406" spans="1:9" x14ac:dyDescent="0.25">
      <c r="A406" t="s">
        <v>404</v>
      </c>
      <c r="B406" t="s">
        <v>32</v>
      </c>
      <c r="C406">
        <v>0.92</v>
      </c>
      <c r="D406" t="s">
        <v>56</v>
      </c>
      <c r="F406" t="s">
        <v>406</v>
      </c>
      <c r="G406" t="s">
        <v>31</v>
      </c>
      <c r="H406">
        <v>0.92</v>
      </c>
      <c r="I406" t="s">
        <v>75</v>
      </c>
    </row>
    <row r="407" spans="1:9" x14ac:dyDescent="0.25">
      <c r="A407" t="s">
        <v>404</v>
      </c>
      <c r="B407" t="s">
        <v>32</v>
      </c>
      <c r="C407">
        <v>0.91</v>
      </c>
      <c r="D407" t="s">
        <v>410</v>
      </c>
      <c r="F407" t="s">
        <v>406</v>
      </c>
      <c r="G407" t="s">
        <v>31</v>
      </c>
      <c r="H407">
        <v>0.91</v>
      </c>
      <c r="I407" t="s">
        <v>75</v>
      </c>
    </row>
    <row r="408" spans="1:9" x14ac:dyDescent="0.25">
      <c r="A408" t="s">
        <v>404</v>
      </c>
      <c r="B408" t="s">
        <v>32</v>
      </c>
      <c r="C408">
        <v>0.9</v>
      </c>
      <c r="D408" t="s">
        <v>233</v>
      </c>
      <c r="F408" t="s">
        <v>406</v>
      </c>
      <c r="G408" t="s">
        <v>31</v>
      </c>
      <c r="H408">
        <v>0.9</v>
      </c>
      <c r="I408" t="s">
        <v>75</v>
      </c>
    </row>
    <row r="409" spans="1:9" x14ac:dyDescent="0.25">
      <c r="A409" t="s">
        <v>404</v>
      </c>
      <c r="B409" t="s">
        <v>32</v>
      </c>
      <c r="C409">
        <v>0.89</v>
      </c>
      <c r="D409" t="s">
        <v>411</v>
      </c>
      <c r="F409" t="s">
        <v>406</v>
      </c>
      <c r="G409" t="s">
        <v>31</v>
      </c>
      <c r="H409">
        <v>0.89</v>
      </c>
      <c r="I409" t="s">
        <v>83</v>
      </c>
    </row>
    <row r="410" spans="1:9" x14ac:dyDescent="0.25">
      <c r="A410" t="s">
        <v>404</v>
      </c>
      <c r="B410" t="s">
        <v>32</v>
      </c>
      <c r="C410">
        <v>0.88</v>
      </c>
      <c r="D410" t="s">
        <v>288</v>
      </c>
      <c r="F410" t="s">
        <v>406</v>
      </c>
      <c r="G410" t="s">
        <v>31</v>
      </c>
      <c r="H410">
        <v>0.88</v>
      </c>
      <c r="I410" t="s">
        <v>83</v>
      </c>
    </row>
    <row r="411" spans="1:9" x14ac:dyDescent="0.25">
      <c r="A411" t="s">
        <v>404</v>
      </c>
      <c r="B411" t="s">
        <v>32</v>
      </c>
      <c r="C411">
        <v>0.87</v>
      </c>
      <c r="D411" t="s">
        <v>378</v>
      </c>
      <c r="F411" t="s">
        <v>406</v>
      </c>
      <c r="G411" t="s">
        <v>31</v>
      </c>
      <c r="H411">
        <v>0.87</v>
      </c>
      <c r="I411" t="s">
        <v>83</v>
      </c>
    </row>
    <row r="412" spans="1:9" x14ac:dyDescent="0.25">
      <c r="A412" t="s">
        <v>404</v>
      </c>
      <c r="B412" t="s">
        <v>32</v>
      </c>
      <c r="C412">
        <v>0.86</v>
      </c>
      <c r="D412" t="s">
        <v>67</v>
      </c>
      <c r="F412" t="s">
        <v>406</v>
      </c>
      <c r="G412" t="s">
        <v>31</v>
      </c>
      <c r="H412">
        <v>0.86</v>
      </c>
      <c r="I412" t="s">
        <v>92</v>
      </c>
    </row>
    <row r="413" spans="1:9" x14ac:dyDescent="0.25">
      <c r="A413" t="s">
        <v>404</v>
      </c>
      <c r="B413" t="s">
        <v>32</v>
      </c>
      <c r="C413">
        <v>0.85</v>
      </c>
      <c r="D413" t="s">
        <v>412</v>
      </c>
      <c r="F413" t="s">
        <v>406</v>
      </c>
      <c r="G413" t="s">
        <v>31</v>
      </c>
      <c r="H413">
        <v>0.85</v>
      </c>
      <c r="I413" t="s">
        <v>92</v>
      </c>
    </row>
    <row r="414" spans="1:9" x14ac:dyDescent="0.25">
      <c r="A414" t="s">
        <v>404</v>
      </c>
      <c r="B414" t="s">
        <v>32</v>
      </c>
      <c r="C414">
        <v>0.84</v>
      </c>
      <c r="D414" t="s">
        <v>413</v>
      </c>
      <c r="F414" t="s">
        <v>406</v>
      </c>
      <c r="G414" t="s">
        <v>31</v>
      </c>
      <c r="H414">
        <v>0.84</v>
      </c>
      <c r="I414" t="s">
        <v>98</v>
      </c>
    </row>
    <row r="415" spans="1:9" x14ac:dyDescent="0.25">
      <c r="A415" t="s">
        <v>404</v>
      </c>
      <c r="B415" t="s">
        <v>32</v>
      </c>
      <c r="C415">
        <v>0.83</v>
      </c>
      <c r="D415" t="s">
        <v>248</v>
      </c>
      <c r="F415" t="s">
        <v>406</v>
      </c>
      <c r="G415" t="s">
        <v>31</v>
      </c>
      <c r="H415">
        <v>0.83</v>
      </c>
      <c r="I415" t="s">
        <v>98</v>
      </c>
    </row>
    <row r="416" spans="1:9" x14ac:dyDescent="0.25">
      <c r="A416" t="s">
        <v>404</v>
      </c>
      <c r="B416" t="s">
        <v>32</v>
      </c>
      <c r="C416">
        <v>0.82</v>
      </c>
      <c r="D416" t="s">
        <v>414</v>
      </c>
      <c r="F416" t="s">
        <v>406</v>
      </c>
      <c r="G416" t="s">
        <v>31</v>
      </c>
      <c r="H416">
        <v>0.82</v>
      </c>
      <c r="I416" t="s">
        <v>98</v>
      </c>
    </row>
    <row r="417" spans="1:9" x14ac:dyDescent="0.25">
      <c r="A417" t="s">
        <v>404</v>
      </c>
      <c r="B417" t="s">
        <v>32</v>
      </c>
      <c r="C417">
        <v>0.81</v>
      </c>
      <c r="D417" t="s">
        <v>415</v>
      </c>
      <c r="F417" t="s">
        <v>406</v>
      </c>
      <c r="G417" t="s">
        <v>31</v>
      </c>
      <c r="H417">
        <v>0.81</v>
      </c>
      <c r="I417" t="s">
        <v>98</v>
      </c>
    </row>
    <row r="418" spans="1:9" x14ac:dyDescent="0.25">
      <c r="A418" t="s">
        <v>404</v>
      </c>
      <c r="B418" t="s">
        <v>32</v>
      </c>
      <c r="C418">
        <v>0.8</v>
      </c>
      <c r="D418" t="s">
        <v>79</v>
      </c>
      <c r="F418" t="s">
        <v>406</v>
      </c>
      <c r="G418" t="s">
        <v>31</v>
      </c>
      <c r="H418">
        <v>0.8</v>
      </c>
      <c r="I418" t="s">
        <v>104</v>
      </c>
    </row>
    <row r="419" spans="1:9" x14ac:dyDescent="0.25">
      <c r="A419" t="s">
        <v>404</v>
      </c>
      <c r="B419" t="s">
        <v>32</v>
      </c>
      <c r="C419">
        <v>0.79</v>
      </c>
      <c r="D419" t="s">
        <v>80</v>
      </c>
      <c r="F419" t="s">
        <v>406</v>
      </c>
      <c r="G419" t="s">
        <v>31</v>
      </c>
      <c r="H419">
        <v>0.79</v>
      </c>
      <c r="I419" t="s">
        <v>104</v>
      </c>
    </row>
    <row r="420" spans="1:9" x14ac:dyDescent="0.25">
      <c r="A420" t="s">
        <v>404</v>
      </c>
      <c r="B420" t="s">
        <v>32</v>
      </c>
      <c r="C420">
        <v>0.78</v>
      </c>
      <c r="D420" t="s">
        <v>416</v>
      </c>
      <c r="F420" t="s">
        <v>406</v>
      </c>
      <c r="G420" t="s">
        <v>31</v>
      </c>
      <c r="H420">
        <v>0.78</v>
      </c>
      <c r="I420" t="s">
        <v>104</v>
      </c>
    </row>
    <row r="421" spans="1:9" x14ac:dyDescent="0.25">
      <c r="A421" t="s">
        <v>404</v>
      </c>
      <c r="B421" t="s">
        <v>32</v>
      </c>
      <c r="C421">
        <v>0.77</v>
      </c>
      <c r="D421" t="s">
        <v>417</v>
      </c>
      <c r="F421" t="s">
        <v>406</v>
      </c>
      <c r="G421" t="s">
        <v>31</v>
      </c>
      <c r="H421">
        <v>0.77</v>
      </c>
      <c r="I421" t="s">
        <v>104</v>
      </c>
    </row>
    <row r="422" spans="1:9" x14ac:dyDescent="0.25">
      <c r="A422" t="s">
        <v>404</v>
      </c>
      <c r="B422" t="s">
        <v>32</v>
      </c>
      <c r="C422">
        <v>0.76</v>
      </c>
      <c r="D422" t="s">
        <v>418</v>
      </c>
      <c r="F422" t="s">
        <v>406</v>
      </c>
      <c r="G422" t="s">
        <v>31</v>
      </c>
      <c r="H422">
        <v>0.76</v>
      </c>
      <c r="I422" t="s">
        <v>104</v>
      </c>
    </row>
    <row r="423" spans="1:9" x14ac:dyDescent="0.25">
      <c r="A423" t="s">
        <v>404</v>
      </c>
      <c r="B423" t="s">
        <v>32</v>
      </c>
      <c r="C423">
        <v>0.75</v>
      </c>
      <c r="D423" t="s">
        <v>419</v>
      </c>
      <c r="F423" t="s">
        <v>406</v>
      </c>
      <c r="G423" t="s">
        <v>31</v>
      </c>
      <c r="H423">
        <v>0.75</v>
      </c>
      <c r="I423" t="s">
        <v>112</v>
      </c>
    </row>
    <row r="424" spans="1:9" x14ac:dyDescent="0.25">
      <c r="A424" t="s">
        <v>404</v>
      </c>
      <c r="B424" t="s">
        <v>32</v>
      </c>
      <c r="C424">
        <v>0.74</v>
      </c>
      <c r="D424" t="s">
        <v>388</v>
      </c>
      <c r="F424" t="s">
        <v>406</v>
      </c>
      <c r="G424" t="s">
        <v>31</v>
      </c>
      <c r="H424">
        <v>0.74</v>
      </c>
      <c r="I424" t="s">
        <v>112</v>
      </c>
    </row>
    <row r="425" spans="1:9" x14ac:dyDescent="0.25">
      <c r="A425" t="s">
        <v>404</v>
      </c>
      <c r="B425" t="s">
        <v>32</v>
      </c>
      <c r="C425">
        <v>0.73</v>
      </c>
      <c r="D425" t="s">
        <v>90</v>
      </c>
      <c r="F425" t="s">
        <v>406</v>
      </c>
      <c r="G425" t="s">
        <v>31</v>
      </c>
      <c r="H425">
        <v>0.73</v>
      </c>
      <c r="I425" t="s">
        <v>112</v>
      </c>
    </row>
    <row r="426" spans="1:9" x14ac:dyDescent="0.25">
      <c r="A426" t="s">
        <v>404</v>
      </c>
      <c r="B426" t="s">
        <v>32</v>
      </c>
      <c r="C426">
        <v>0.72</v>
      </c>
      <c r="D426" t="s">
        <v>420</v>
      </c>
      <c r="F426" t="s">
        <v>406</v>
      </c>
      <c r="G426" t="s">
        <v>31</v>
      </c>
      <c r="H426">
        <v>0.72</v>
      </c>
      <c r="I426" t="s">
        <v>112</v>
      </c>
    </row>
    <row r="427" spans="1:9" x14ac:dyDescent="0.25">
      <c r="A427" t="s">
        <v>404</v>
      </c>
      <c r="B427" t="s">
        <v>32</v>
      </c>
      <c r="C427">
        <v>0.71</v>
      </c>
      <c r="D427" t="s">
        <v>421</v>
      </c>
      <c r="F427" t="s">
        <v>406</v>
      </c>
      <c r="G427" t="s">
        <v>31</v>
      </c>
      <c r="H427">
        <v>0.71</v>
      </c>
      <c r="I427" t="s">
        <v>112</v>
      </c>
    </row>
    <row r="428" spans="1:9" x14ac:dyDescent="0.25">
      <c r="A428" t="s">
        <v>404</v>
      </c>
      <c r="B428" t="s">
        <v>32</v>
      </c>
      <c r="C428">
        <v>0.7</v>
      </c>
      <c r="D428" t="s">
        <v>422</v>
      </c>
      <c r="F428" t="s">
        <v>406</v>
      </c>
      <c r="G428" t="s">
        <v>31</v>
      </c>
      <c r="H428">
        <v>0.7</v>
      </c>
      <c r="I428" t="s">
        <v>119</v>
      </c>
    </row>
    <row r="429" spans="1:9" x14ac:dyDescent="0.25">
      <c r="A429" t="s">
        <v>404</v>
      </c>
      <c r="B429" t="s">
        <v>32</v>
      </c>
      <c r="C429">
        <v>0.69</v>
      </c>
      <c r="D429" t="s">
        <v>391</v>
      </c>
      <c r="F429" t="s">
        <v>406</v>
      </c>
      <c r="G429" t="s">
        <v>31</v>
      </c>
      <c r="H429">
        <v>0.69</v>
      </c>
      <c r="I429" t="s">
        <v>119</v>
      </c>
    </row>
    <row r="430" spans="1:9" x14ac:dyDescent="0.25">
      <c r="A430" t="s">
        <v>404</v>
      </c>
      <c r="B430" t="s">
        <v>32</v>
      </c>
      <c r="C430">
        <v>0.68</v>
      </c>
      <c r="D430" t="s">
        <v>423</v>
      </c>
      <c r="F430" t="s">
        <v>406</v>
      </c>
      <c r="G430" t="s">
        <v>31</v>
      </c>
      <c r="H430">
        <v>0.68</v>
      </c>
      <c r="I430" t="s">
        <v>119</v>
      </c>
    </row>
    <row r="431" spans="1:9" x14ac:dyDescent="0.25">
      <c r="A431" t="s">
        <v>404</v>
      </c>
      <c r="B431" t="s">
        <v>32</v>
      </c>
      <c r="C431">
        <v>0.67</v>
      </c>
      <c r="D431" t="s">
        <v>424</v>
      </c>
      <c r="F431" t="s">
        <v>406</v>
      </c>
      <c r="G431" t="s">
        <v>31</v>
      </c>
      <c r="H431">
        <v>0.67</v>
      </c>
      <c r="I431" t="s">
        <v>119</v>
      </c>
    </row>
    <row r="432" spans="1:9" x14ac:dyDescent="0.25">
      <c r="A432" t="s">
        <v>404</v>
      </c>
      <c r="B432" t="s">
        <v>32</v>
      </c>
      <c r="C432">
        <v>0.66</v>
      </c>
      <c r="D432" t="s">
        <v>425</v>
      </c>
      <c r="F432" t="s">
        <v>406</v>
      </c>
      <c r="G432" t="s">
        <v>31</v>
      </c>
      <c r="H432">
        <v>0.66</v>
      </c>
      <c r="I432" t="s">
        <v>125</v>
      </c>
    </row>
    <row r="433" spans="1:9" x14ac:dyDescent="0.25">
      <c r="A433" t="s">
        <v>404</v>
      </c>
      <c r="B433" t="s">
        <v>32</v>
      </c>
      <c r="C433">
        <v>0.65</v>
      </c>
      <c r="D433" t="s">
        <v>303</v>
      </c>
      <c r="F433" t="s">
        <v>406</v>
      </c>
      <c r="G433" t="s">
        <v>31</v>
      </c>
      <c r="H433">
        <v>0.65</v>
      </c>
      <c r="I433" t="s">
        <v>125</v>
      </c>
    </row>
    <row r="434" spans="1:9" x14ac:dyDescent="0.25">
      <c r="A434" t="s">
        <v>404</v>
      </c>
      <c r="B434" t="s">
        <v>32</v>
      </c>
      <c r="C434">
        <v>0.64</v>
      </c>
      <c r="D434" t="s">
        <v>426</v>
      </c>
      <c r="F434" t="s">
        <v>406</v>
      </c>
      <c r="G434" t="s">
        <v>31</v>
      </c>
      <c r="H434">
        <v>0.64</v>
      </c>
      <c r="I434" t="s">
        <v>125</v>
      </c>
    </row>
    <row r="435" spans="1:9" x14ac:dyDescent="0.25">
      <c r="A435" t="s">
        <v>404</v>
      </c>
      <c r="B435" t="s">
        <v>32</v>
      </c>
      <c r="C435">
        <v>0.63</v>
      </c>
      <c r="D435" t="s">
        <v>427</v>
      </c>
      <c r="F435" t="s">
        <v>406</v>
      </c>
      <c r="G435" t="s">
        <v>31</v>
      </c>
      <c r="H435">
        <v>0.63</v>
      </c>
      <c r="I435" t="s">
        <v>125</v>
      </c>
    </row>
    <row r="436" spans="1:9" x14ac:dyDescent="0.25">
      <c r="A436" t="s">
        <v>404</v>
      </c>
      <c r="B436" t="s">
        <v>32</v>
      </c>
      <c r="C436">
        <v>0.62</v>
      </c>
      <c r="D436" t="s">
        <v>428</v>
      </c>
      <c r="F436" t="s">
        <v>406</v>
      </c>
      <c r="G436" t="s">
        <v>31</v>
      </c>
      <c r="H436">
        <v>0.62</v>
      </c>
      <c r="I436" t="s">
        <v>125</v>
      </c>
    </row>
    <row r="437" spans="1:9" x14ac:dyDescent="0.25">
      <c r="A437" t="s">
        <v>404</v>
      </c>
      <c r="B437" t="s">
        <v>32</v>
      </c>
      <c r="C437">
        <v>0.61</v>
      </c>
      <c r="D437" t="s">
        <v>429</v>
      </c>
      <c r="F437" t="s">
        <v>406</v>
      </c>
      <c r="G437" t="s">
        <v>31</v>
      </c>
      <c r="H437">
        <v>0.61</v>
      </c>
      <c r="I437" t="s">
        <v>130</v>
      </c>
    </row>
    <row r="438" spans="1:9" x14ac:dyDescent="0.25">
      <c r="A438" t="s">
        <v>404</v>
      </c>
      <c r="B438" t="s">
        <v>32</v>
      </c>
      <c r="C438">
        <v>0.6</v>
      </c>
      <c r="D438" t="s">
        <v>430</v>
      </c>
      <c r="F438" t="s">
        <v>406</v>
      </c>
      <c r="G438" t="s">
        <v>31</v>
      </c>
      <c r="H438">
        <v>0.6</v>
      </c>
      <c r="I438" t="s">
        <v>130</v>
      </c>
    </row>
    <row r="439" spans="1:9" x14ac:dyDescent="0.25">
      <c r="A439" t="s">
        <v>404</v>
      </c>
      <c r="B439" t="s">
        <v>32</v>
      </c>
      <c r="C439">
        <v>0.59</v>
      </c>
      <c r="D439" t="s">
        <v>431</v>
      </c>
      <c r="F439" t="s">
        <v>406</v>
      </c>
      <c r="G439" t="s">
        <v>31</v>
      </c>
      <c r="H439">
        <v>0.59</v>
      </c>
      <c r="I439" t="s">
        <v>130</v>
      </c>
    </row>
    <row r="440" spans="1:9" x14ac:dyDescent="0.25">
      <c r="A440" t="s">
        <v>404</v>
      </c>
      <c r="B440" t="s">
        <v>32</v>
      </c>
      <c r="C440">
        <v>0.57999999999999996</v>
      </c>
      <c r="D440" t="s">
        <v>432</v>
      </c>
      <c r="F440" t="s">
        <v>406</v>
      </c>
      <c r="G440" t="s">
        <v>31</v>
      </c>
      <c r="H440">
        <v>0.57999999999999996</v>
      </c>
      <c r="I440" t="s">
        <v>130</v>
      </c>
    </row>
    <row r="441" spans="1:9" x14ac:dyDescent="0.25">
      <c r="A441" t="s">
        <v>404</v>
      </c>
      <c r="B441" t="s">
        <v>32</v>
      </c>
      <c r="C441">
        <v>0.56999999999999995</v>
      </c>
      <c r="D441" t="s">
        <v>433</v>
      </c>
      <c r="F441" t="s">
        <v>406</v>
      </c>
      <c r="G441" t="s">
        <v>31</v>
      </c>
      <c r="H441">
        <v>0.56999999999999995</v>
      </c>
      <c r="I441" t="s">
        <v>130</v>
      </c>
    </row>
    <row r="442" spans="1:9" x14ac:dyDescent="0.25">
      <c r="A442" t="s">
        <v>404</v>
      </c>
      <c r="B442" t="s">
        <v>32</v>
      </c>
      <c r="C442">
        <v>0.56000000000000005</v>
      </c>
      <c r="D442" t="s">
        <v>434</v>
      </c>
      <c r="F442" t="s">
        <v>406</v>
      </c>
      <c r="G442" t="s">
        <v>31</v>
      </c>
      <c r="H442">
        <v>0.56000000000000005</v>
      </c>
      <c r="I442" t="s">
        <v>134</v>
      </c>
    </row>
    <row r="443" spans="1:9" x14ac:dyDescent="0.25">
      <c r="A443" t="s">
        <v>404</v>
      </c>
      <c r="B443" t="s">
        <v>32</v>
      </c>
      <c r="C443">
        <v>0.55000000000000004</v>
      </c>
      <c r="D443" t="s">
        <v>435</v>
      </c>
      <c r="F443" t="s">
        <v>406</v>
      </c>
      <c r="G443" t="s">
        <v>31</v>
      </c>
      <c r="H443">
        <v>0.55000000000000004</v>
      </c>
      <c r="I443" t="s">
        <v>134</v>
      </c>
    </row>
    <row r="444" spans="1:9" x14ac:dyDescent="0.25">
      <c r="A444" t="s">
        <v>404</v>
      </c>
      <c r="B444" t="s">
        <v>32</v>
      </c>
      <c r="C444">
        <v>0.54</v>
      </c>
      <c r="D444" t="s">
        <v>310</v>
      </c>
      <c r="F444" t="s">
        <v>406</v>
      </c>
      <c r="G444" t="s">
        <v>31</v>
      </c>
      <c r="H444">
        <v>0.54</v>
      </c>
      <c r="I444" t="s">
        <v>134</v>
      </c>
    </row>
    <row r="445" spans="1:9" x14ac:dyDescent="0.25">
      <c r="A445" t="s">
        <v>404</v>
      </c>
      <c r="B445" t="s">
        <v>32</v>
      </c>
      <c r="C445">
        <v>0.53</v>
      </c>
      <c r="D445" t="s">
        <v>116</v>
      </c>
      <c r="F445" t="s">
        <v>406</v>
      </c>
      <c r="G445" t="s">
        <v>31</v>
      </c>
      <c r="H445">
        <v>0.53</v>
      </c>
      <c r="I445" t="s">
        <v>134</v>
      </c>
    </row>
    <row r="446" spans="1:9" x14ac:dyDescent="0.25">
      <c r="A446" t="s">
        <v>404</v>
      </c>
      <c r="B446" t="s">
        <v>32</v>
      </c>
      <c r="C446">
        <v>0.52</v>
      </c>
      <c r="D446" t="s">
        <v>436</v>
      </c>
      <c r="F446" t="s">
        <v>406</v>
      </c>
      <c r="G446" t="s">
        <v>31</v>
      </c>
      <c r="H446">
        <v>0.52</v>
      </c>
      <c r="I446" t="s">
        <v>139</v>
      </c>
    </row>
    <row r="447" spans="1:9" x14ac:dyDescent="0.25">
      <c r="A447" t="s">
        <v>404</v>
      </c>
      <c r="B447" t="s">
        <v>32</v>
      </c>
      <c r="C447">
        <v>0.51</v>
      </c>
      <c r="D447" t="s">
        <v>118</v>
      </c>
      <c r="F447" t="s">
        <v>406</v>
      </c>
      <c r="G447" t="s">
        <v>31</v>
      </c>
      <c r="H447">
        <v>0.51</v>
      </c>
      <c r="I447" t="s">
        <v>139</v>
      </c>
    </row>
    <row r="448" spans="1:9" x14ac:dyDescent="0.25">
      <c r="A448" t="s">
        <v>404</v>
      </c>
      <c r="B448" t="s">
        <v>32</v>
      </c>
      <c r="C448">
        <v>0.5</v>
      </c>
      <c r="D448" t="s">
        <v>437</v>
      </c>
      <c r="F448" t="s">
        <v>406</v>
      </c>
      <c r="G448" t="s">
        <v>31</v>
      </c>
      <c r="H448">
        <v>0.5</v>
      </c>
      <c r="I448" t="s">
        <v>139</v>
      </c>
    </row>
    <row r="449" spans="1:9" x14ac:dyDescent="0.25">
      <c r="A449" t="s">
        <v>404</v>
      </c>
      <c r="B449" t="s">
        <v>32</v>
      </c>
      <c r="C449">
        <v>0.49</v>
      </c>
      <c r="D449" t="s">
        <v>438</v>
      </c>
      <c r="F449" t="s">
        <v>406</v>
      </c>
      <c r="G449" t="s">
        <v>31</v>
      </c>
      <c r="H449">
        <v>0.49</v>
      </c>
      <c r="I449" t="s">
        <v>139</v>
      </c>
    </row>
    <row r="450" spans="1:9" x14ac:dyDescent="0.25">
      <c r="A450" t="s">
        <v>404</v>
      </c>
      <c r="B450" t="s">
        <v>32</v>
      </c>
      <c r="C450">
        <v>0.48</v>
      </c>
      <c r="D450" t="s">
        <v>439</v>
      </c>
      <c r="F450" t="s">
        <v>406</v>
      </c>
      <c r="G450" t="s">
        <v>31</v>
      </c>
      <c r="H450">
        <v>0.48</v>
      </c>
      <c r="I450" t="s">
        <v>141</v>
      </c>
    </row>
    <row r="451" spans="1:9" x14ac:dyDescent="0.25">
      <c r="A451" t="s">
        <v>404</v>
      </c>
      <c r="B451" t="s">
        <v>32</v>
      </c>
      <c r="C451">
        <v>0.47</v>
      </c>
      <c r="D451" t="s">
        <v>440</v>
      </c>
      <c r="F451" t="s">
        <v>406</v>
      </c>
      <c r="G451" t="s">
        <v>31</v>
      </c>
      <c r="H451">
        <v>0.47</v>
      </c>
      <c r="I451" t="s">
        <v>141</v>
      </c>
    </row>
    <row r="452" spans="1:9" x14ac:dyDescent="0.25">
      <c r="A452" t="s">
        <v>404</v>
      </c>
      <c r="B452" t="s">
        <v>32</v>
      </c>
      <c r="C452">
        <v>0.46</v>
      </c>
      <c r="D452" t="s">
        <v>441</v>
      </c>
      <c r="F452" t="s">
        <v>406</v>
      </c>
      <c r="G452" t="s">
        <v>31</v>
      </c>
      <c r="H452">
        <v>0.46</v>
      </c>
      <c r="I452" t="s">
        <v>141</v>
      </c>
    </row>
    <row r="453" spans="1:9" x14ac:dyDescent="0.25">
      <c r="A453" t="s">
        <v>404</v>
      </c>
      <c r="B453" t="s">
        <v>32</v>
      </c>
      <c r="C453">
        <v>0.45</v>
      </c>
      <c r="D453" t="s">
        <v>442</v>
      </c>
      <c r="F453" t="s">
        <v>406</v>
      </c>
      <c r="G453" t="s">
        <v>31</v>
      </c>
      <c r="H453">
        <v>0.45</v>
      </c>
      <c r="I453" t="s">
        <v>141</v>
      </c>
    </row>
    <row r="454" spans="1:9" x14ac:dyDescent="0.25">
      <c r="A454" t="s">
        <v>404</v>
      </c>
      <c r="B454" t="s">
        <v>32</v>
      </c>
      <c r="C454">
        <v>0.44</v>
      </c>
      <c r="D454" t="s">
        <v>443</v>
      </c>
      <c r="F454" t="s">
        <v>406</v>
      </c>
      <c r="G454" t="s">
        <v>31</v>
      </c>
      <c r="H454">
        <v>0.44</v>
      </c>
      <c r="I454" t="s">
        <v>141</v>
      </c>
    </row>
    <row r="455" spans="1:9" x14ac:dyDescent="0.25">
      <c r="A455" t="s">
        <v>404</v>
      </c>
      <c r="B455" t="s">
        <v>32</v>
      </c>
      <c r="C455">
        <v>0.43</v>
      </c>
      <c r="D455" t="s">
        <v>128</v>
      </c>
      <c r="F455" t="s">
        <v>406</v>
      </c>
      <c r="G455" t="s">
        <v>31</v>
      </c>
      <c r="H455">
        <v>0.43</v>
      </c>
      <c r="I455" t="s">
        <v>145</v>
      </c>
    </row>
    <row r="456" spans="1:9" x14ac:dyDescent="0.25">
      <c r="A456" t="s">
        <v>404</v>
      </c>
      <c r="B456" t="s">
        <v>32</v>
      </c>
      <c r="C456">
        <v>0.42</v>
      </c>
      <c r="D456" t="s">
        <v>444</v>
      </c>
      <c r="F456" t="s">
        <v>406</v>
      </c>
      <c r="G456" t="s">
        <v>31</v>
      </c>
      <c r="H456">
        <v>0.42</v>
      </c>
      <c r="I456" t="s">
        <v>145</v>
      </c>
    </row>
    <row r="457" spans="1:9" x14ac:dyDescent="0.25">
      <c r="A457" t="s">
        <v>404</v>
      </c>
      <c r="B457" t="s">
        <v>32</v>
      </c>
      <c r="C457">
        <v>0.41</v>
      </c>
      <c r="D457" t="s">
        <v>445</v>
      </c>
      <c r="F457" t="s">
        <v>406</v>
      </c>
      <c r="G457" t="s">
        <v>31</v>
      </c>
      <c r="H457">
        <v>0.41</v>
      </c>
      <c r="I457" t="s">
        <v>145</v>
      </c>
    </row>
    <row r="458" spans="1:9" x14ac:dyDescent="0.25">
      <c r="A458" t="s">
        <v>404</v>
      </c>
      <c r="B458" t="s">
        <v>32</v>
      </c>
      <c r="C458">
        <v>0.4</v>
      </c>
      <c r="D458" t="s">
        <v>446</v>
      </c>
      <c r="F458" t="s">
        <v>406</v>
      </c>
      <c r="G458" t="s">
        <v>31</v>
      </c>
      <c r="H458">
        <v>0.4</v>
      </c>
      <c r="I458" t="s">
        <v>145</v>
      </c>
    </row>
    <row r="459" spans="1:9" x14ac:dyDescent="0.25">
      <c r="A459" t="s">
        <v>404</v>
      </c>
      <c r="B459" t="s">
        <v>32</v>
      </c>
      <c r="C459">
        <v>0.39</v>
      </c>
      <c r="D459" t="s">
        <v>447</v>
      </c>
      <c r="F459" t="s">
        <v>406</v>
      </c>
      <c r="G459" t="s">
        <v>31</v>
      </c>
      <c r="H459">
        <v>0.39</v>
      </c>
      <c r="I459" t="s">
        <v>148</v>
      </c>
    </row>
    <row r="460" spans="1:9" x14ac:dyDescent="0.25">
      <c r="A460" t="s">
        <v>404</v>
      </c>
      <c r="B460" t="s">
        <v>32</v>
      </c>
      <c r="C460">
        <v>0.38</v>
      </c>
      <c r="D460" t="s">
        <v>448</v>
      </c>
      <c r="F460" t="s">
        <v>406</v>
      </c>
      <c r="G460" t="s">
        <v>31</v>
      </c>
      <c r="H460">
        <v>0.38</v>
      </c>
      <c r="I460" t="s">
        <v>148</v>
      </c>
    </row>
    <row r="461" spans="1:9" x14ac:dyDescent="0.25">
      <c r="A461" t="s">
        <v>404</v>
      </c>
      <c r="B461" t="s">
        <v>32</v>
      </c>
      <c r="C461">
        <v>0.37</v>
      </c>
      <c r="D461" t="s">
        <v>318</v>
      </c>
      <c r="F461" t="s">
        <v>406</v>
      </c>
      <c r="G461" t="s">
        <v>31</v>
      </c>
      <c r="H461">
        <v>0.37</v>
      </c>
      <c r="I461" t="s">
        <v>148</v>
      </c>
    </row>
    <row r="462" spans="1:9" x14ac:dyDescent="0.25">
      <c r="A462" t="s">
        <v>404</v>
      </c>
      <c r="B462" t="s">
        <v>32</v>
      </c>
      <c r="C462">
        <v>0.36</v>
      </c>
      <c r="D462" t="s">
        <v>449</v>
      </c>
      <c r="F462" t="s">
        <v>406</v>
      </c>
      <c r="G462" t="s">
        <v>31</v>
      </c>
      <c r="H462">
        <v>0.36</v>
      </c>
      <c r="I462" t="s">
        <v>148</v>
      </c>
    </row>
    <row r="463" spans="1:9" x14ac:dyDescent="0.25">
      <c r="A463" t="s">
        <v>404</v>
      </c>
      <c r="B463" t="s">
        <v>32</v>
      </c>
      <c r="C463">
        <v>0.35</v>
      </c>
      <c r="D463" t="s">
        <v>450</v>
      </c>
      <c r="F463" t="s">
        <v>406</v>
      </c>
      <c r="G463" t="s">
        <v>31</v>
      </c>
      <c r="H463">
        <v>0.35</v>
      </c>
      <c r="I463" t="s">
        <v>151</v>
      </c>
    </row>
    <row r="464" spans="1:9" x14ac:dyDescent="0.25">
      <c r="A464" t="s">
        <v>404</v>
      </c>
      <c r="B464" t="s">
        <v>32</v>
      </c>
      <c r="C464">
        <v>0.34</v>
      </c>
      <c r="D464" t="s">
        <v>451</v>
      </c>
      <c r="F464" t="s">
        <v>406</v>
      </c>
      <c r="G464" t="s">
        <v>31</v>
      </c>
      <c r="H464">
        <v>0.34</v>
      </c>
      <c r="I464" t="s">
        <v>151</v>
      </c>
    </row>
    <row r="465" spans="1:9" x14ac:dyDescent="0.25">
      <c r="A465" t="s">
        <v>404</v>
      </c>
      <c r="B465" t="s">
        <v>32</v>
      </c>
      <c r="C465">
        <v>0.33</v>
      </c>
      <c r="D465" t="s">
        <v>452</v>
      </c>
      <c r="F465" t="s">
        <v>406</v>
      </c>
      <c r="G465" t="s">
        <v>31</v>
      </c>
      <c r="H465">
        <v>0.33</v>
      </c>
      <c r="I465" t="s">
        <v>151</v>
      </c>
    </row>
    <row r="466" spans="1:9" x14ac:dyDescent="0.25">
      <c r="A466" t="s">
        <v>404</v>
      </c>
      <c r="B466" t="s">
        <v>32</v>
      </c>
      <c r="C466">
        <v>0.32</v>
      </c>
      <c r="D466" t="s">
        <v>453</v>
      </c>
      <c r="F466" t="s">
        <v>406</v>
      </c>
      <c r="G466" t="s">
        <v>31</v>
      </c>
      <c r="H466">
        <v>0.32</v>
      </c>
      <c r="I466" t="s">
        <v>151</v>
      </c>
    </row>
    <row r="467" spans="1:9" x14ac:dyDescent="0.25">
      <c r="A467" t="s">
        <v>404</v>
      </c>
      <c r="B467" t="s">
        <v>32</v>
      </c>
      <c r="C467">
        <v>0.31</v>
      </c>
      <c r="D467" t="s">
        <v>454</v>
      </c>
      <c r="F467" t="s">
        <v>406</v>
      </c>
      <c r="G467" t="s">
        <v>31</v>
      </c>
      <c r="H467">
        <v>0.31</v>
      </c>
      <c r="I467" t="s">
        <v>151</v>
      </c>
    </row>
    <row r="468" spans="1:9" x14ac:dyDescent="0.25">
      <c r="A468" t="s">
        <v>404</v>
      </c>
      <c r="B468" t="s">
        <v>32</v>
      </c>
      <c r="C468">
        <v>0.3</v>
      </c>
      <c r="D468" t="s">
        <v>455</v>
      </c>
      <c r="F468" t="s">
        <v>406</v>
      </c>
      <c r="G468" t="s">
        <v>31</v>
      </c>
      <c r="H468">
        <v>0.3</v>
      </c>
      <c r="I468" t="s">
        <v>154</v>
      </c>
    </row>
    <row r="469" spans="1:9" x14ac:dyDescent="0.25">
      <c r="A469" t="s">
        <v>404</v>
      </c>
      <c r="B469" t="s">
        <v>32</v>
      </c>
      <c r="C469">
        <v>0.28999999999999998</v>
      </c>
      <c r="D469" t="s">
        <v>456</v>
      </c>
      <c r="F469" t="s">
        <v>406</v>
      </c>
      <c r="G469" t="s">
        <v>31</v>
      </c>
      <c r="H469">
        <v>0.28999999999999998</v>
      </c>
      <c r="I469" t="s">
        <v>154</v>
      </c>
    </row>
    <row r="470" spans="1:9" x14ac:dyDescent="0.25">
      <c r="A470" t="s">
        <v>404</v>
      </c>
      <c r="B470" t="s">
        <v>32</v>
      </c>
      <c r="C470">
        <v>0.28000000000000003</v>
      </c>
      <c r="D470" t="s">
        <v>457</v>
      </c>
      <c r="F470" t="s">
        <v>406</v>
      </c>
      <c r="G470" t="s">
        <v>31</v>
      </c>
      <c r="H470">
        <v>0.28000000000000003</v>
      </c>
      <c r="I470" t="s">
        <v>154</v>
      </c>
    </row>
    <row r="471" spans="1:9" x14ac:dyDescent="0.25">
      <c r="A471" t="s">
        <v>404</v>
      </c>
      <c r="B471" t="s">
        <v>32</v>
      </c>
      <c r="C471">
        <v>0.27</v>
      </c>
      <c r="D471" t="s">
        <v>144</v>
      </c>
      <c r="F471" t="s">
        <v>406</v>
      </c>
      <c r="G471" t="s">
        <v>31</v>
      </c>
      <c r="H471">
        <v>0.27</v>
      </c>
      <c r="I471" t="s">
        <v>158</v>
      </c>
    </row>
    <row r="472" spans="1:9" x14ac:dyDescent="0.25">
      <c r="A472" t="s">
        <v>404</v>
      </c>
      <c r="B472" t="s">
        <v>32</v>
      </c>
      <c r="C472">
        <v>0.26</v>
      </c>
      <c r="D472" t="s">
        <v>458</v>
      </c>
      <c r="F472" t="s">
        <v>406</v>
      </c>
      <c r="G472" t="s">
        <v>31</v>
      </c>
      <c r="H472">
        <v>0.26</v>
      </c>
      <c r="I472" t="s">
        <v>158</v>
      </c>
    </row>
    <row r="473" spans="1:9" x14ac:dyDescent="0.25">
      <c r="A473" t="s">
        <v>404</v>
      </c>
      <c r="B473" t="s">
        <v>32</v>
      </c>
      <c r="C473">
        <v>0.25</v>
      </c>
      <c r="D473" t="s">
        <v>459</v>
      </c>
      <c r="F473" t="s">
        <v>406</v>
      </c>
      <c r="G473" t="s">
        <v>31</v>
      </c>
      <c r="H473">
        <v>0.25</v>
      </c>
      <c r="I473" t="s">
        <v>158</v>
      </c>
    </row>
    <row r="474" spans="1:9" x14ac:dyDescent="0.25">
      <c r="A474" t="s">
        <v>404</v>
      </c>
      <c r="B474" t="s">
        <v>32</v>
      </c>
      <c r="C474">
        <v>0.24</v>
      </c>
      <c r="D474" t="s">
        <v>147</v>
      </c>
      <c r="F474" t="s">
        <v>406</v>
      </c>
      <c r="G474" t="s">
        <v>31</v>
      </c>
      <c r="H474">
        <v>0.24</v>
      </c>
      <c r="I474" t="s">
        <v>335</v>
      </c>
    </row>
    <row r="475" spans="1:9" x14ac:dyDescent="0.25">
      <c r="A475" t="s">
        <v>404</v>
      </c>
      <c r="B475" t="s">
        <v>32</v>
      </c>
      <c r="C475">
        <v>0.23</v>
      </c>
      <c r="D475" t="s">
        <v>460</v>
      </c>
      <c r="F475" t="s">
        <v>406</v>
      </c>
      <c r="G475" t="s">
        <v>31</v>
      </c>
      <c r="H475">
        <v>0.23</v>
      </c>
      <c r="I475" t="s">
        <v>335</v>
      </c>
    </row>
    <row r="476" spans="1:9" x14ac:dyDescent="0.25">
      <c r="A476" t="s">
        <v>404</v>
      </c>
      <c r="B476" t="s">
        <v>32</v>
      </c>
      <c r="C476">
        <v>0.22</v>
      </c>
      <c r="D476" t="s">
        <v>461</v>
      </c>
      <c r="F476" t="s">
        <v>406</v>
      </c>
      <c r="G476" t="s">
        <v>31</v>
      </c>
      <c r="H476">
        <v>0.22</v>
      </c>
      <c r="I476" t="s">
        <v>335</v>
      </c>
    </row>
    <row r="477" spans="1:9" x14ac:dyDescent="0.25">
      <c r="A477" t="s">
        <v>404</v>
      </c>
      <c r="B477" t="s">
        <v>32</v>
      </c>
      <c r="C477">
        <v>0.21</v>
      </c>
      <c r="D477" t="s">
        <v>462</v>
      </c>
      <c r="F477" t="s">
        <v>406</v>
      </c>
      <c r="G477" t="s">
        <v>31</v>
      </c>
      <c r="H477">
        <v>0.21</v>
      </c>
      <c r="I477" t="s">
        <v>335</v>
      </c>
    </row>
    <row r="478" spans="1:9" x14ac:dyDescent="0.25">
      <c r="A478" t="s">
        <v>404</v>
      </c>
      <c r="B478" t="s">
        <v>32</v>
      </c>
      <c r="C478">
        <v>0.2</v>
      </c>
      <c r="D478" t="s">
        <v>331</v>
      </c>
      <c r="F478" t="s">
        <v>406</v>
      </c>
      <c r="G478" t="s">
        <v>31</v>
      </c>
      <c r="H478">
        <v>0.2</v>
      </c>
      <c r="I478" t="s">
        <v>160</v>
      </c>
    </row>
    <row r="479" spans="1:9" x14ac:dyDescent="0.25">
      <c r="A479" t="s">
        <v>404</v>
      </c>
      <c r="B479" t="s">
        <v>32</v>
      </c>
      <c r="C479">
        <v>0.19</v>
      </c>
      <c r="D479" t="s">
        <v>152</v>
      </c>
      <c r="F479" t="s">
        <v>406</v>
      </c>
      <c r="G479" t="s">
        <v>31</v>
      </c>
      <c r="H479">
        <v>0.19</v>
      </c>
      <c r="I479" t="s">
        <v>160</v>
      </c>
    </row>
    <row r="480" spans="1:9" x14ac:dyDescent="0.25">
      <c r="A480" t="s">
        <v>404</v>
      </c>
      <c r="B480" t="s">
        <v>32</v>
      </c>
      <c r="C480">
        <v>0.18</v>
      </c>
      <c r="D480" t="s">
        <v>152</v>
      </c>
      <c r="F480" t="s">
        <v>406</v>
      </c>
      <c r="G480" t="s">
        <v>31</v>
      </c>
      <c r="H480">
        <v>0.18</v>
      </c>
      <c r="I480" t="s">
        <v>193</v>
      </c>
    </row>
    <row r="481" spans="1:9" x14ac:dyDescent="0.25">
      <c r="A481" t="s">
        <v>404</v>
      </c>
      <c r="B481" t="s">
        <v>32</v>
      </c>
      <c r="C481">
        <v>0.17</v>
      </c>
      <c r="D481" t="s">
        <v>463</v>
      </c>
      <c r="F481" t="s">
        <v>406</v>
      </c>
      <c r="G481" t="s">
        <v>31</v>
      </c>
      <c r="H481">
        <v>0.17</v>
      </c>
      <c r="I481" t="s">
        <v>193</v>
      </c>
    </row>
    <row r="482" spans="1:9" x14ac:dyDescent="0.25">
      <c r="A482" t="s">
        <v>404</v>
      </c>
      <c r="B482" t="s">
        <v>32</v>
      </c>
      <c r="C482">
        <v>0.16</v>
      </c>
      <c r="D482" t="s">
        <v>464</v>
      </c>
      <c r="F482" t="s">
        <v>406</v>
      </c>
      <c r="G482" t="s">
        <v>31</v>
      </c>
      <c r="H482">
        <v>0.16</v>
      </c>
      <c r="I482" t="s">
        <v>193</v>
      </c>
    </row>
    <row r="483" spans="1:9" x14ac:dyDescent="0.25">
      <c r="A483" t="s">
        <v>404</v>
      </c>
      <c r="B483" t="s">
        <v>32</v>
      </c>
      <c r="C483">
        <v>0.15</v>
      </c>
      <c r="D483" t="s">
        <v>465</v>
      </c>
      <c r="F483" t="s">
        <v>406</v>
      </c>
      <c r="G483" t="s">
        <v>31</v>
      </c>
      <c r="H483">
        <v>0.15</v>
      </c>
      <c r="I483" t="s">
        <v>162</v>
      </c>
    </row>
    <row r="484" spans="1:9" x14ac:dyDescent="0.25">
      <c r="A484" t="s">
        <v>404</v>
      </c>
      <c r="B484" t="s">
        <v>32</v>
      </c>
      <c r="C484">
        <v>0.14000000000000001</v>
      </c>
      <c r="D484" t="s">
        <v>466</v>
      </c>
      <c r="F484" t="s">
        <v>406</v>
      </c>
      <c r="G484" t="s">
        <v>31</v>
      </c>
      <c r="H484">
        <v>0.14000000000000001</v>
      </c>
      <c r="I484" t="s">
        <v>162</v>
      </c>
    </row>
    <row r="485" spans="1:9" x14ac:dyDescent="0.25">
      <c r="A485" t="s">
        <v>404</v>
      </c>
      <c r="B485" t="s">
        <v>32</v>
      </c>
      <c r="C485">
        <v>0.13</v>
      </c>
      <c r="D485" t="s">
        <v>467</v>
      </c>
      <c r="F485" t="s">
        <v>406</v>
      </c>
      <c r="G485" t="s">
        <v>31</v>
      </c>
      <c r="H485">
        <v>0.13</v>
      </c>
      <c r="I485" t="s">
        <v>201</v>
      </c>
    </row>
    <row r="486" spans="1:9" x14ac:dyDescent="0.25">
      <c r="A486" t="s">
        <v>404</v>
      </c>
      <c r="B486" t="s">
        <v>32</v>
      </c>
      <c r="C486">
        <v>0.12</v>
      </c>
      <c r="D486" t="s">
        <v>468</v>
      </c>
      <c r="F486" t="s">
        <v>406</v>
      </c>
      <c r="G486" t="s">
        <v>31</v>
      </c>
      <c r="H486">
        <v>0.12</v>
      </c>
      <c r="I486" t="s">
        <v>206</v>
      </c>
    </row>
    <row r="487" spans="1:9" x14ac:dyDescent="0.25">
      <c r="A487" t="s">
        <v>404</v>
      </c>
      <c r="B487" t="s">
        <v>32</v>
      </c>
      <c r="C487">
        <v>0.11</v>
      </c>
      <c r="D487" t="s">
        <v>469</v>
      </c>
      <c r="F487" t="s">
        <v>406</v>
      </c>
      <c r="G487" t="s">
        <v>31</v>
      </c>
      <c r="H487">
        <v>0.11</v>
      </c>
      <c r="I487" t="s">
        <v>206</v>
      </c>
    </row>
    <row r="488" spans="1:9" x14ac:dyDescent="0.25">
      <c r="A488" t="s">
        <v>404</v>
      </c>
      <c r="B488" t="s">
        <v>32</v>
      </c>
      <c r="C488">
        <v>0.1</v>
      </c>
      <c r="D488" t="s">
        <v>470</v>
      </c>
      <c r="F488" t="s">
        <v>406</v>
      </c>
      <c r="G488" t="s">
        <v>31</v>
      </c>
      <c r="H488">
        <v>0.1</v>
      </c>
      <c r="I488" t="s">
        <v>210</v>
      </c>
    </row>
    <row r="489" spans="1:9" x14ac:dyDescent="0.25">
      <c r="A489" t="s">
        <v>404</v>
      </c>
      <c r="B489" t="s">
        <v>32</v>
      </c>
      <c r="C489">
        <v>0.09</v>
      </c>
      <c r="D489" t="s">
        <v>471</v>
      </c>
      <c r="F489" t="s">
        <v>406</v>
      </c>
      <c r="G489" t="s">
        <v>31</v>
      </c>
      <c r="H489">
        <v>0.09</v>
      </c>
      <c r="I489" t="s">
        <v>164</v>
      </c>
    </row>
    <row r="490" spans="1:9" x14ac:dyDescent="0.25">
      <c r="A490" t="s">
        <v>404</v>
      </c>
      <c r="B490" t="s">
        <v>32</v>
      </c>
      <c r="C490">
        <v>0.08</v>
      </c>
      <c r="D490" t="s">
        <v>472</v>
      </c>
      <c r="F490" t="s">
        <v>406</v>
      </c>
      <c r="G490" t="s">
        <v>31</v>
      </c>
      <c r="H490">
        <v>0.08</v>
      </c>
      <c r="I490" t="s">
        <v>219</v>
      </c>
    </row>
    <row r="491" spans="1:9" x14ac:dyDescent="0.25">
      <c r="A491" t="s">
        <v>404</v>
      </c>
      <c r="B491" t="s">
        <v>32</v>
      </c>
      <c r="C491">
        <v>7.0000000000000007E-2</v>
      </c>
      <c r="D491" t="s">
        <v>473</v>
      </c>
      <c r="F491" t="s">
        <v>406</v>
      </c>
      <c r="G491" t="s">
        <v>31</v>
      </c>
      <c r="H491">
        <v>7.0000000000000007E-2</v>
      </c>
      <c r="I491" t="s">
        <v>223</v>
      </c>
    </row>
    <row r="492" spans="1:9" x14ac:dyDescent="0.25">
      <c r="A492" t="s">
        <v>404</v>
      </c>
      <c r="B492" t="s">
        <v>32</v>
      </c>
      <c r="C492">
        <v>0.06</v>
      </c>
      <c r="D492" t="s">
        <v>342</v>
      </c>
      <c r="F492" t="s">
        <v>406</v>
      </c>
      <c r="G492" t="s">
        <v>31</v>
      </c>
      <c r="H492">
        <v>0.06</v>
      </c>
      <c r="I492" t="s">
        <v>228</v>
      </c>
    </row>
    <row r="493" spans="1:9" x14ac:dyDescent="0.25">
      <c r="A493" t="s">
        <v>404</v>
      </c>
      <c r="B493" t="s">
        <v>32</v>
      </c>
      <c r="C493">
        <v>0.05</v>
      </c>
      <c r="D493" t="s">
        <v>474</v>
      </c>
      <c r="F493" t="s">
        <v>406</v>
      </c>
      <c r="G493" t="s">
        <v>31</v>
      </c>
      <c r="H493">
        <v>0.05</v>
      </c>
      <c r="I493" t="s">
        <v>166</v>
      </c>
    </row>
    <row r="494" spans="1:9" x14ac:dyDescent="0.25">
      <c r="A494" t="s">
        <v>404</v>
      </c>
      <c r="B494" t="s">
        <v>32</v>
      </c>
      <c r="C494">
        <v>0.04</v>
      </c>
      <c r="D494" t="s">
        <v>475</v>
      </c>
      <c r="F494" t="s">
        <v>406</v>
      </c>
      <c r="G494" t="s">
        <v>31</v>
      </c>
      <c r="H494">
        <v>0.04</v>
      </c>
      <c r="I494" t="s">
        <v>244</v>
      </c>
    </row>
    <row r="495" spans="1:9" x14ac:dyDescent="0.25">
      <c r="A495" t="s">
        <v>404</v>
      </c>
      <c r="B495" t="s">
        <v>32</v>
      </c>
      <c r="C495">
        <v>0.03</v>
      </c>
      <c r="D495" t="s">
        <v>476</v>
      </c>
      <c r="F495" t="s">
        <v>406</v>
      </c>
      <c r="G495" t="s">
        <v>31</v>
      </c>
      <c r="H495">
        <v>0.03</v>
      </c>
      <c r="I495" t="s">
        <v>252</v>
      </c>
    </row>
    <row r="496" spans="1:9" x14ac:dyDescent="0.25">
      <c r="A496" t="s">
        <v>404</v>
      </c>
      <c r="B496" t="s">
        <v>32</v>
      </c>
      <c r="C496">
        <v>0.02</v>
      </c>
      <c r="D496" t="s">
        <v>477</v>
      </c>
      <c r="F496" t="s">
        <v>406</v>
      </c>
      <c r="G496" t="s">
        <v>31</v>
      </c>
      <c r="H496">
        <v>0.02</v>
      </c>
      <c r="I496" t="s">
        <v>263</v>
      </c>
    </row>
    <row r="497" spans="1:9" x14ac:dyDescent="0.25">
      <c r="A497" t="s">
        <v>404</v>
      </c>
      <c r="B497" t="s">
        <v>32</v>
      </c>
      <c r="C497">
        <v>0.01</v>
      </c>
      <c r="D497" t="s">
        <v>478</v>
      </c>
      <c r="F497" t="s">
        <v>406</v>
      </c>
      <c r="G497" t="s">
        <v>31</v>
      </c>
      <c r="H497">
        <v>0.01</v>
      </c>
      <c r="I497" t="s">
        <v>271</v>
      </c>
    </row>
    <row r="498" spans="1:9" x14ac:dyDescent="0.25">
      <c r="A498" t="s">
        <v>404</v>
      </c>
      <c r="B498" t="s">
        <v>31</v>
      </c>
      <c r="C498">
        <v>0.99</v>
      </c>
      <c r="D498" t="s">
        <v>479</v>
      </c>
      <c r="F498" t="s">
        <v>406</v>
      </c>
      <c r="G498" t="s">
        <v>32</v>
      </c>
      <c r="H498">
        <v>0.99</v>
      </c>
      <c r="I498" t="s">
        <v>134</v>
      </c>
    </row>
    <row r="499" spans="1:9" x14ac:dyDescent="0.25">
      <c r="A499" t="s">
        <v>404</v>
      </c>
      <c r="B499" t="s">
        <v>31</v>
      </c>
      <c r="C499">
        <v>0.98</v>
      </c>
      <c r="D499" t="s">
        <v>480</v>
      </c>
      <c r="F499" t="s">
        <v>406</v>
      </c>
      <c r="G499" t="s">
        <v>32</v>
      </c>
      <c r="H499">
        <v>0.98</v>
      </c>
      <c r="I499" t="s">
        <v>148</v>
      </c>
    </row>
    <row r="500" spans="1:9" x14ac:dyDescent="0.25">
      <c r="A500" t="s">
        <v>404</v>
      </c>
      <c r="B500" t="s">
        <v>31</v>
      </c>
      <c r="C500">
        <v>0.97</v>
      </c>
      <c r="D500" t="s">
        <v>481</v>
      </c>
      <c r="F500" t="s">
        <v>406</v>
      </c>
      <c r="G500" t="s">
        <v>32</v>
      </c>
      <c r="H500">
        <v>0.97</v>
      </c>
      <c r="I500" t="s">
        <v>154</v>
      </c>
    </row>
    <row r="501" spans="1:9" x14ac:dyDescent="0.25">
      <c r="A501" t="s">
        <v>404</v>
      </c>
      <c r="B501" t="s">
        <v>31</v>
      </c>
      <c r="C501">
        <v>0.96</v>
      </c>
      <c r="D501" t="s">
        <v>482</v>
      </c>
      <c r="F501" t="s">
        <v>406</v>
      </c>
      <c r="G501" t="s">
        <v>32</v>
      </c>
      <c r="H501">
        <v>0.96</v>
      </c>
      <c r="I501" t="s">
        <v>158</v>
      </c>
    </row>
    <row r="502" spans="1:9" x14ac:dyDescent="0.25">
      <c r="A502" t="s">
        <v>404</v>
      </c>
      <c r="B502" t="s">
        <v>31</v>
      </c>
      <c r="C502">
        <v>0.95</v>
      </c>
      <c r="D502" t="s">
        <v>349</v>
      </c>
      <c r="F502" t="s">
        <v>406</v>
      </c>
      <c r="G502" t="s">
        <v>32</v>
      </c>
      <c r="H502">
        <v>0.95</v>
      </c>
      <c r="I502" t="s">
        <v>158</v>
      </c>
    </row>
    <row r="503" spans="1:9" x14ac:dyDescent="0.25">
      <c r="A503" t="s">
        <v>404</v>
      </c>
      <c r="B503" t="s">
        <v>31</v>
      </c>
      <c r="C503">
        <v>0.94</v>
      </c>
      <c r="D503" t="s">
        <v>176</v>
      </c>
      <c r="F503" t="s">
        <v>406</v>
      </c>
      <c r="G503" t="s">
        <v>32</v>
      </c>
      <c r="H503">
        <v>0.94</v>
      </c>
      <c r="I503" t="s">
        <v>335</v>
      </c>
    </row>
    <row r="504" spans="1:9" x14ac:dyDescent="0.25">
      <c r="A504" t="s">
        <v>404</v>
      </c>
      <c r="B504" t="s">
        <v>31</v>
      </c>
      <c r="C504">
        <v>0.93</v>
      </c>
      <c r="D504" t="s">
        <v>483</v>
      </c>
      <c r="F504" t="s">
        <v>406</v>
      </c>
      <c r="G504" t="s">
        <v>32</v>
      </c>
      <c r="H504">
        <v>0.93</v>
      </c>
      <c r="I504" t="s">
        <v>160</v>
      </c>
    </row>
    <row r="505" spans="1:9" x14ac:dyDescent="0.25">
      <c r="A505" t="s">
        <v>404</v>
      </c>
      <c r="B505" t="s">
        <v>31</v>
      </c>
      <c r="C505">
        <v>0.92</v>
      </c>
      <c r="D505" t="s">
        <v>179</v>
      </c>
      <c r="F505" t="s">
        <v>406</v>
      </c>
      <c r="G505" t="s">
        <v>32</v>
      </c>
      <c r="H505">
        <v>0.92</v>
      </c>
      <c r="I505" t="s">
        <v>160</v>
      </c>
    </row>
    <row r="506" spans="1:9" x14ac:dyDescent="0.25">
      <c r="A506" t="s">
        <v>404</v>
      </c>
      <c r="B506" t="s">
        <v>31</v>
      </c>
      <c r="C506">
        <v>0.91</v>
      </c>
      <c r="D506" t="s">
        <v>484</v>
      </c>
      <c r="F506" t="s">
        <v>406</v>
      </c>
      <c r="G506" t="s">
        <v>32</v>
      </c>
      <c r="H506">
        <v>0.91</v>
      </c>
      <c r="I506" t="s">
        <v>160</v>
      </c>
    </row>
    <row r="507" spans="1:9" x14ac:dyDescent="0.25">
      <c r="A507" t="s">
        <v>404</v>
      </c>
      <c r="B507" t="s">
        <v>31</v>
      </c>
      <c r="C507">
        <v>0.9</v>
      </c>
      <c r="D507" t="s">
        <v>40</v>
      </c>
      <c r="F507" t="s">
        <v>406</v>
      </c>
      <c r="G507" t="s">
        <v>32</v>
      </c>
      <c r="H507">
        <v>0.9</v>
      </c>
      <c r="I507" t="s">
        <v>160</v>
      </c>
    </row>
    <row r="508" spans="1:9" x14ac:dyDescent="0.25">
      <c r="A508" t="s">
        <v>404</v>
      </c>
      <c r="B508" t="s">
        <v>31</v>
      </c>
      <c r="C508">
        <v>0.89</v>
      </c>
      <c r="D508" t="s">
        <v>485</v>
      </c>
      <c r="F508" t="s">
        <v>406</v>
      </c>
      <c r="G508" t="s">
        <v>32</v>
      </c>
      <c r="H508">
        <v>0.89</v>
      </c>
      <c r="I508" t="s">
        <v>193</v>
      </c>
    </row>
    <row r="509" spans="1:9" x14ac:dyDescent="0.25">
      <c r="A509" t="s">
        <v>404</v>
      </c>
      <c r="B509" t="s">
        <v>31</v>
      </c>
      <c r="C509">
        <v>0.88</v>
      </c>
      <c r="D509" t="s">
        <v>357</v>
      </c>
      <c r="F509" t="s">
        <v>406</v>
      </c>
      <c r="G509" t="s">
        <v>32</v>
      </c>
      <c r="H509">
        <v>0.88</v>
      </c>
      <c r="I509" t="s">
        <v>162</v>
      </c>
    </row>
    <row r="510" spans="1:9" x14ac:dyDescent="0.25">
      <c r="A510" t="s">
        <v>404</v>
      </c>
      <c r="B510" t="s">
        <v>31</v>
      </c>
      <c r="C510">
        <v>0.87</v>
      </c>
      <c r="D510" t="s">
        <v>486</v>
      </c>
      <c r="F510" t="s">
        <v>406</v>
      </c>
      <c r="G510" t="s">
        <v>32</v>
      </c>
      <c r="H510">
        <v>0.87</v>
      </c>
      <c r="I510" t="s">
        <v>201</v>
      </c>
    </row>
    <row r="511" spans="1:9" x14ac:dyDescent="0.25">
      <c r="A511" t="s">
        <v>404</v>
      </c>
      <c r="B511" t="s">
        <v>31</v>
      </c>
      <c r="C511">
        <v>0.86</v>
      </c>
      <c r="D511" t="s">
        <v>405</v>
      </c>
      <c r="F511" t="s">
        <v>406</v>
      </c>
      <c r="G511" t="s">
        <v>32</v>
      </c>
      <c r="H511">
        <v>0.86</v>
      </c>
      <c r="I511" t="s">
        <v>201</v>
      </c>
    </row>
    <row r="512" spans="1:9" x14ac:dyDescent="0.25">
      <c r="A512" t="s">
        <v>404</v>
      </c>
      <c r="B512" t="s">
        <v>31</v>
      </c>
      <c r="C512">
        <v>0.85</v>
      </c>
      <c r="D512" t="s">
        <v>359</v>
      </c>
      <c r="F512" t="s">
        <v>406</v>
      </c>
      <c r="G512" t="s">
        <v>32</v>
      </c>
      <c r="H512">
        <v>0.85</v>
      </c>
      <c r="I512" t="s">
        <v>206</v>
      </c>
    </row>
    <row r="513" spans="1:9" x14ac:dyDescent="0.25">
      <c r="A513" t="s">
        <v>404</v>
      </c>
      <c r="B513" t="s">
        <v>31</v>
      </c>
      <c r="C513">
        <v>0.84</v>
      </c>
      <c r="D513" t="s">
        <v>487</v>
      </c>
      <c r="F513" t="s">
        <v>406</v>
      </c>
      <c r="G513" t="s">
        <v>32</v>
      </c>
      <c r="H513">
        <v>0.84</v>
      </c>
      <c r="I513" t="s">
        <v>206</v>
      </c>
    </row>
    <row r="514" spans="1:9" x14ac:dyDescent="0.25">
      <c r="A514" t="s">
        <v>404</v>
      </c>
      <c r="B514" t="s">
        <v>31</v>
      </c>
      <c r="C514">
        <v>0.83</v>
      </c>
      <c r="D514" t="s">
        <v>194</v>
      </c>
      <c r="F514" t="s">
        <v>406</v>
      </c>
      <c r="G514" t="s">
        <v>32</v>
      </c>
      <c r="H514">
        <v>0.83</v>
      </c>
      <c r="I514" t="s">
        <v>206</v>
      </c>
    </row>
    <row r="515" spans="1:9" x14ac:dyDescent="0.25">
      <c r="A515" t="s">
        <v>404</v>
      </c>
      <c r="B515" t="s">
        <v>31</v>
      </c>
      <c r="C515">
        <v>0.82</v>
      </c>
      <c r="D515" t="s">
        <v>488</v>
      </c>
      <c r="F515" t="s">
        <v>406</v>
      </c>
      <c r="G515" t="s">
        <v>32</v>
      </c>
      <c r="H515">
        <v>0.82</v>
      </c>
      <c r="I515" t="s">
        <v>206</v>
      </c>
    </row>
    <row r="516" spans="1:9" x14ac:dyDescent="0.25">
      <c r="A516" t="s">
        <v>404</v>
      </c>
      <c r="B516" t="s">
        <v>31</v>
      </c>
      <c r="C516">
        <v>0.81</v>
      </c>
      <c r="D516" t="s">
        <v>489</v>
      </c>
      <c r="F516" t="s">
        <v>406</v>
      </c>
      <c r="G516" t="s">
        <v>32</v>
      </c>
      <c r="H516">
        <v>0.81</v>
      </c>
      <c r="I516" t="s">
        <v>210</v>
      </c>
    </row>
    <row r="517" spans="1:9" x14ac:dyDescent="0.25">
      <c r="A517" t="s">
        <v>404</v>
      </c>
      <c r="B517" t="s">
        <v>31</v>
      </c>
      <c r="C517">
        <v>0.8</v>
      </c>
      <c r="D517" t="s">
        <v>45</v>
      </c>
      <c r="F517" t="s">
        <v>406</v>
      </c>
      <c r="G517" t="s">
        <v>32</v>
      </c>
      <c r="H517">
        <v>0.8</v>
      </c>
      <c r="I517" t="s">
        <v>210</v>
      </c>
    </row>
    <row r="518" spans="1:9" x14ac:dyDescent="0.25">
      <c r="A518" t="s">
        <v>404</v>
      </c>
      <c r="B518" t="s">
        <v>31</v>
      </c>
      <c r="C518">
        <v>0.79</v>
      </c>
      <c r="D518" t="s">
        <v>490</v>
      </c>
      <c r="F518" t="s">
        <v>406</v>
      </c>
      <c r="G518" t="s">
        <v>32</v>
      </c>
      <c r="H518">
        <v>0.79</v>
      </c>
      <c r="I518" t="s">
        <v>210</v>
      </c>
    </row>
    <row r="519" spans="1:9" x14ac:dyDescent="0.25">
      <c r="A519" t="s">
        <v>404</v>
      </c>
      <c r="B519" t="s">
        <v>31</v>
      </c>
      <c r="C519">
        <v>0.78</v>
      </c>
      <c r="D519" t="s">
        <v>491</v>
      </c>
      <c r="F519" t="s">
        <v>406</v>
      </c>
      <c r="G519" t="s">
        <v>32</v>
      </c>
      <c r="H519">
        <v>0.78</v>
      </c>
      <c r="I519" t="s">
        <v>164</v>
      </c>
    </row>
    <row r="520" spans="1:9" x14ac:dyDescent="0.25">
      <c r="A520" t="s">
        <v>404</v>
      </c>
      <c r="B520" t="s">
        <v>31</v>
      </c>
      <c r="C520">
        <v>0.77</v>
      </c>
      <c r="D520" t="s">
        <v>492</v>
      </c>
      <c r="F520" t="s">
        <v>406</v>
      </c>
      <c r="G520" t="s">
        <v>32</v>
      </c>
      <c r="H520">
        <v>0.77</v>
      </c>
      <c r="I520" t="s">
        <v>164</v>
      </c>
    </row>
    <row r="521" spans="1:9" x14ac:dyDescent="0.25">
      <c r="A521" t="s">
        <v>404</v>
      </c>
      <c r="B521" t="s">
        <v>31</v>
      </c>
      <c r="C521">
        <v>0.76</v>
      </c>
      <c r="D521" t="s">
        <v>47</v>
      </c>
      <c r="F521" t="s">
        <v>406</v>
      </c>
      <c r="G521" t="s">
        <v>32</v>
      </c>
      <c r="H521">
        <v>0.76</v>
      </c>
      <c r="I521" t="s">
        <v>164</v>
      </c>
    </row>
    <row r="522" spans="1:9" x14ac:dyDescent="0.25">
      <c r="A522" t="s">
        <v>404</v>
      </c>
      <c r="B522" t="s">
        <v>31</v>
      </c>
      <c r="C522">
        <v>0.75</v>
      </c>
      <c r="D522" t="s">
        <v>203</v>
      </c>
      <c r="F522" t="s">
        <v>406</v>
      </c>
      <c r="G522" t="s">
        <v>32</v>
      </c>
      <c r="H522">
        <v>0.75</v>
      </c>
      <c r="I522" t="s">
        <v>164</v>
      </c>
    </row>
    <row r="523" spans="1:9" x14ac:dyDescent="0.25">
      <c r="A523" t="s">
        <v>404</v>
      </c>
      <c r="B523" t="s">
        <v>31</v>
      </c>
      <c r="C523">
        <v>0.74</v>
      </c>
      <c r="D523" t="s">
        <v>493</v>
      </c>
      <c r="F523" t="s">
        <v>406</v>
      </c>
      <c r="G523" t="s">
        <v>32</v>
      </c>
      <c r="H523">
        <v>0.74</v>
      </c>
      <c r="I523" t="s">
        <v>219</v>
      </c>
    </row>
    <row r="524" spans="1:9" x14ac:dyDescent="0.25">
      <c r="A524" t="s">
        <v>404</v>
      </c>
      <c r="B524" t="s">
        <v>31</v>
      </c>
      <c r="C524">
        <v>0.73</v>
      </c>
      <c r="D524" t="s">
        <v>407</v>
      </c>
      <c r="F524" t="s">
        <v>406</v>
      </c>
      <c r="G524" t="s">
        <v>32</v>
      </c>
      <c r="H524">
        <v>0.73</v>
      </c>
      <c r="I524" t="s">
        <v>219</v>
      </c>
    </row>
    <row r="525" spans="1:9" x14ac:dyDescent="0.25">
      <c r="A525" t="s">
        <v>404</v>
      </c>
      <c r="B525" t="s">
        <v>31</v>
      </c>
      <c r="C525">
        <v>0.72</v>
      </c>
      <c r="D525" t="s">
        <v>278</v>
      </c>
      <c r="F525" t="s">
        <v>406</v>
      </c>
      <c r="G525" t="s">
        <v>32</v>
      </c>
      <c r="H525">
        <v>0.72</v>
      </c>
      <c r="I525" t="s">
        <v>219</v>
      </c>
    </row>
    <row r="526" spans="1:9" x14ac:dyDescent="0.25">
      <c r="A526" t="s">
        <v>404</v>
      </c>
      <c r="B526" t="s">
        <v>31</v>
      </c>
      <c r="C526">
        <v>0.71</v>
      </c>
      <c r="D526" t="s">
        <v>494</v>
      </c>
      <c r="F526" t="s">
        <v>406</v>
      </c>
      <c r="G526" t="s">
        <v>32</v>
      </c>
      <c r="H526">
        <v>0.71</v>
      </c>
      <c r="I526" t="s">
        <v>223</v>
      </c>
    </row>
    <row r="527" spans="1:9" x14ac:dyDescent="0.25">
      <c r="A527" t="s">
        <v>404</v>
      </c>
      <c r="B527" t="s">
        <v>31</v>
      </c>
      <c r="C527">
        <v>0.7</v>
      </c>
      <c r="D527" t="s">
        <v>366</v>
      </c>
      <c r="F527" t="s">
        <v>406</v>
      </c>
      <c r="G527" t="s">
        <v>32</v>
      </c>
      <c r="H527">
        <v>0.7</v>
      </c>
      <c r="I527" t="s">
        <v>223</v>
      </c>
    </row>
    <row r="528" spans="1:9" x14ac:dyDescent="0.25">
      <c r="A528" t="s">
        <v>404</v>
      </c>
      <c r="B528" t="s">
        <v>31</v>
      </c>
      <c r="C528">
        <v>0.69</v>
      </c>
      <c r="D528" t="s">
        <v>279</v>
      </c>
      <c r="F528" t="s">
        <v>406</v>
      </c>
      <c r="G528" t="s">
        <v>32</v>
      </c>
      <c r="H528">
        <v>0.69</v>
      </c>
      <c r="I528" t="s">
        <v>228</v>
      </c>
    </row>
    <row r="529" spans="1:9" x14ac:dyDescent="0.25">
      <c r="A529" t="s">
        <v>404</v>
      </c>
      <c r="B529" t="s">
        <v>31</v>
      </c>
      <c r="C529">
        <v>0.68</v>
      </c>
      <c r="D529" t="s">
        <v>367</v>
      </c>
      <c r="F529" t="s">
        <v>406</v>
      </c>
      <c r="G529" t="s">
        <v>32</v>
      </c>
      <c r="H529">
        <v>0.68</v>
      </c>
      <c r="I529" t="s">
        <v>228</v>
      </c>
    </row>
    <row r="530" spans="1:9" x14ac:dyDescent="0.25">
      <c r="A530" t="s">
        <v>404</v>
      </c>
      <c r="B530" t="s">
        <v>31</v>
      </c>
      <c r="C530">
        <v>0.67</v>
      </c>
      <c r="D530" t="s">
        <v>213</v>
      </c>
      <c r="F530" t="s">
        <v>406</v>
      </c>
      <c r="G530" t="s">
        <v>32</v>
      </c>
      <c r="H530">
        <v>0.67</v>
      </c>
      <c r="I530" t="s">
        <v>228</v>
      </c>
    </row>
    <row r="531" spans="1:9" x14ac:dyDescent="0.25">
      <c r="A531" t="s">
        <v>404</v>
      </c>
      <c r="B531" t="s">
        <v>31</v>
      </c>
      <c r="C531">
        <v>0.66</v>
      </c>
      <c r="D531" t="s">
        <v>214</v>
      </c>
      <c r="F531" t="s">
        <v>406</v>
      </c>
      <c r="G531" t="s">
        <v>32</v>
      </c>
      <c r="H531">
        <v>0.66</v>
      </c>
      <c r="I531" t="s">
        <v>228</v>
      </c>
    </row>
    <row r="532" spans="1:9" x14ac:dyDescent="0.25">
      <c r="A532" t="s">
        <v>404</v>
      </c>
      <c r="B532" t="s">
        <v>31</v>
      </c>
      <c r="C532">
        <v>0.65</v>
      </c>
      <c r="D532" t="s">
        <v>495</v>
      </c>
      <c r="F532" t="s">
        <v>406</v>
      </c>
      <c r="G532" t="s">
        <v>32</v>
      </c>
      <c r="H532">
        <v>0.65</v>
      </c>
      <c r="I532" t="s">
        <v>228</v>
      </c>
    </row>
    <row r="533" spans="1:9" x14ac:dyDescent="0.25">
      <c r="A533" t="s">
        <v>404</v>
      </c>
      <c r="B533" t="s">
        <v>31</v>
      </c>
      <c r="C533">
        <v>0.64</v>
      </c>
      <c r="D533" t="s">
        <v>409</v>
      </c>
      <c r="F533" t="s">
        <v>406</v>
      </c>
      <c r="G533" t="s">
        <v>32</v>
      </c>
      <c r="H533">
        <v>0.64</v>
      </c>
      <c r="I533" t="s">
        <v>228</v>
      </c>
    </row>
    <row r="534" spans="1:9" x14ac:dyDescent="0.25">
      <c r="A534" t="s">
        <v>404</v>
      </c>
      <c r="B534" t="s">
        <v>31</v>
      </c>
      <c r="C534">
        <v>0.63</v>
      </c>
      <c r="D534" t="s">
        <v>496</v>
      </c>
      <c r="F534" t="s">
        <v>406</v>
      </c>
      <c r="G534" t="s">
        <v>32</v>
      </c>
      <c r="H534">
        <v>0.63</v>
      </c>
      <c r="I534" t="s">
        <v>228</v>
      </c>
    </row>
    <row r="535" spans="1:9" x14ac:dyDescent="0.25">
      <c r="A535" t="s">
        <v>404</v>
      </c>
      <c r="B535" t="s">
        <v>31</v>
      </c>
      <c r="C535">
        <v>0.62</v>
      </c>
      <c r="D535" t="s">
        <v>497</v>
      </c>
      <c r="F535" t="s">
        <v>406</v>
      </c>
      <c r="G535" t="s">
        <v>32</v>
      </c>
      <c r="H535">
        <v>0.62</v>
      </c>
      <c r="I535" t="s">
        <v>166</v>
      </c>
    </row>
    <row r="536" spans="1:9" x14ac:dyDescent="0.25">
      <c r="A536" t="s">
        <v>404</v>
      </c>
      <c r="B536" t="s">
        <v>31</v>
      </c>
      <c r="C536">
        <v>0.61</v>
      </c>
      <c r="D536" t="s">
        <v>220</v>
      </c>
      <c r="F536" t="s">
        <v>406</v>
      </c>
      <c r="G536" t="s">
        <v>32</v>
      </c>
      <c r="H536">
        <v>0.61</v>
      </c>
      <c r="I536" t="s">
        <v>166</v>
      </c>
    </row>
    <row r="537" spans="1:9" x14ac:dyDescent="0.25">
      <c r="A537" t="s">
        <v>404</v>
      </c>
      <c r="B537" t="s">
        <v>31</v>
      </c>
      <c r="C537">
        <v>0.6</v>
      </c>
      <c r="D537" t="s">
        <v>498</v>
      </c>
      <c r="F537" t="s">
        <v>406</v>
      </c>
      <c r="G537" t="s">
        <v>32</v>
      </c>
      <c r="H537">
        <v>0.6</v>
      </c>
      <c r="I537" t="s">
        <v>166</v>
      </c>
    </row>
    <row r="538" spans="1:9" x14ac:dyDescent="0.25">
      <c r="A538" t="s">
        <v>404</v>
      </c>
      <c r="B538" t="s">
        <v>31</v>
      </c>
      <c r="C538">
        <v>0.59</v>
      </c>
      <c r="D538" t="s">
        <v>371</v>
      </c>
      <c r="F538" t="s">
        <v>406</v>
      </c>
      <c r="G538" t="s">
        <v>32</v>
      </c>
      <c r="H538">
        <v>0.59</v>
      </c>
      <c r="I538" t="s">
        <v>166</v>
      </c>
    </row>
    <row r="539" spans="1:9" x14ac:dyDescent="0.25">
      <c r="A539" t="s">
        <v>404</v>
      </c>
      <c r="B539" t="s">
        <v>31</v>
      </c>
      <c r="C539">
        <v>0.57999999999999996</v>
      </c>
      <c r="D539" t="s">
        <v>372</v>
      </c>
      <c r="F539" t="s">
        <v>406</v>
      </c>
      <c r="G539" t="s">
        <v>32</v>
      </c>
      <c r="H539">
        <v>0.57999999999999996</v>
      </c>
      <c r="I539" t="s">
        <v>236</v>
      </c>
    </row>
    <row r="540" spans="1:9" x14ac:dyDescent="0.25">
      <c r="A540" t="s">
        <v>404</v>
      </c>
      <c r="B540" t="s">
        <v>31</v>
      </c>
      <c r="C540">
        <v>0.56999999999999995</v>
      </c>
      <c r="D540" t="s">
        <v>373</v>
      </c>
      <c r="F540" t="s">
        <v>406</v>
      </c>
      <c r="G540" t="s">
        <v>32</v>
      </c>
      <c r="H540">
        <v>0.56999999999999995</v>
      </c>
      <c r="I540" t="s">
        <v>236</v>
      </c>
    </row>
    <row r="541" spans="1:9" x14ac:dyDescent="0.25">
      <c r="A541" t="s">
        <v>404</v>
      </c>
      <c r="B541" t="s">
        <v>31</v>
      </c>
      <c r="C541">
        <v>0.56000000000000005</v>
      </c>
      <c r="D541" t="s">
        <v>225</v>
      </c>
      <c r="F541" t="s">
        <v>406</v>
      </c>
      <c r="G541" t="s">
        <v>32</v>
      </c>
      <c r="H541">
        <v>0.56000000000000005</v>
      </c>
      <c r="I541" t="s">
        <v>236</v>
      </c>
    </row>
    <row r="542" spans="1:9" x14ac:dyDescent="0.25">
      <c r="A542" t="s">
        <v>404</v>
      </c>
      <c r="B542" t="s">
        <v>31</v>
      </c>
      <c r="C542">
        <v>0.55000000000000004</v>
      </c>
      <c r="D542" t="s">
        <v>226</v>
      </c>
      <c r="F542" t="s">
        <v>406</v>
      </c>
      <c r="G542" t="s">
        <v>32</v>
      </c>
      <c r="H542">
        <v>0.55000000000000004</v>
      </c>
      <c r="I542" t="s">
        <v>240</v>
      </c>
    </row>
    <row r="543" spans="1:9" x14ac:dyDescent="0.25">
      <c r="A543" t="s">
        <v>404</v>
      </c>
      <c r="B543" t="s">
        <v>31</v>
      </c>
      <c r="C543">
        <v>0.54</v>
      </c>
      <c r="D543" t="s">
        <v>374</v>
      </c>
      <c r="F543" t="s">
        <v>406</v>
      </c>
      <c r="G543" t="s">
        <v>32</v>
      </c>
      <c r="H543">
        <v>0.54</v>
      </c>
      <c r="I543" t="s">
        <v>240</v>
      </c>
    </row>
    <row r="544" spans="1:9" x14ac:dyDescent="0.25">
      <c r="A544" t="s">
        <v>404</v>
      </c>
      <c r="B544" t="s">
        <v>31</v>
      </c>
      <c r="C544">
        <v>0.53</v>
      </c>
      <c r="D544" t="s">
        <v>229</v>
      </c>
      <c r="F544" t="s">
        <v>406</v>
      </c>
      <c r="G544" t="s">
        <v>32</v>
      </c>
      <c r="H544">
        <v>0.53</v>
      </c>
      <c r="I544" t="s">
        <v>240</v>
      </c>
    </row>
    <row r="545" spans="1:9" x14ac:dyDescent="0.25">
      <c r="A545" t="s">
        <v>404</v>
      </c>
      <c r="B545" t="s">
        <v>31</v>
      </c>
      <c r="C545">
        <v>0.52</v>
      </c>
      <c r="D545" t="s">
        <v>499</v>
      </c>
      <c r="F545" t="s">
        <v>406</v>
      </c>
      <c r="G545" t="s">
        <v>32</v>
      </c>
      <c r="H545">
        <v>0.52</v>
      </c>
      <c r="I545" t="s">
        <v>244</v>
      </c>
    </row>
    <row r="546" spans="1:9" x14ac:dyDescent="0.25">
      <c r="A546" t="s">
        <v>404</v>
      </c>
      <c r="B546" t="s">
        <v>31</v>
      </c>
      <c r="C546">
        <v>0.51</v>
      </c>
      <c r="D546" t="s">
        <v>231</v>
      </c>
      <c r="F546" t="s">
        <v>406</v>
      </c>
      <c r="G546" t="s">
        <v>32</v>
      </c>
      <c r="H546">
        <v>0.51</v>
      </c>
      <c r="I546" t="s">
        <v>244</v>
      </c>
    </row>
    <row r="547" spans="1:9" x14ac:dyDescent="0.25">
      <c r="A547" t="s">
        <v>404</v>
      </c>
      <c r="B547" t="s">
        <v>31</v>
      </c>
      <c r="C547">
        <v>0.5</v>
      </c>
      <c r="D547" t="s">
        <v>232</v>
      </c>
      <c r="F547" t="s">
        <v>406</v>
      </c>
      <c r="G547" t="s">
        <v>32</v>
      </c>
      <c r="H547">
        <v>0.5</v>
      </c>
      <c r="I547" t="s">
        <v>244</v>
      </c>
    </row>
    <row r="548" spans="1:9" x14ac:dyDescent="0.25">
      <c r="A548" t="s">
        <v>404</v>
      </c>
      <c r="B548" t="s">
        <v>31</v>
      </c>
      <c r="C548">
        <v>0.49</v>
      </c>
      <c r="D548" t="s">
        <v>60</v>
      </c>
      <c r="F548" t="s">
        <v>406</v>
      </c>
      <c r="G548" t="s">
        <v>32</v>
      </c>
      <c r="H548">
        <v>0.49</v>
      </c>
      <c r="I548" t="s">
        <v>247</v>
      </c>
    </row>
    <row r="549" spans="1:9" x14ac:dyDescent="0.25">
      <c r="A549" t="s">
        <v>404</v>
      </c>
      <c r="B549" t="s">
        <v>31</v>
      </c>
      <c r="C549">
        <v>0.48</v>
      </c>
      <c r="D549" t="s">
        <v>500</v>
      </c>
      <c r="F549" t="s">
        <v>406</v>
      </c>
      <c r="G549" t="s">
        <v>32</v>
      </c>
      <c r="H549">
        <v>0.48</v>
      </c>
      <c r="I549" t="s">
        <v>247</v>
      </c>
    </row>
    <row r="550" spans="1:9" x14ac:dyDescent="0.25">
      <c r="A550" t="s">
        <v>404</v>
      </c>
      <c r="B550" t="s">
        <v>31</v>
      </c>
      <c r="C550">
        <v>0.47</v>
      </c>
      <c r="D550" t="s">
        <v>234</v>
      </c>
      <c r="F550" t="s">
        <v>406</v>
      </c>
      <c r="G550" t="s">
        <v>32</v>
      </c>
      <c r="H550">
        <v>0.47</v>
      </c>
      <c r="I550" t="s">
        <v>249</v>
      </c>
    </row>
    <row r="551" spans="1:9" x14ac:dyDescent="0.25">
      <c r="A551" t="s">
        <v>404</v>
      </c>
      <c r="B551" t="s">
        <v>31</v>
      </c>
      <c r="C551">
        <v>0.46</v>
      </c>
      <c r="D551" t="s">
        <v>411</v>
      </c>
      <c r="F551" t="s">
        <v>406</v>
      </c>
      <c r="G551" t="s">
        <v>32</v>
      </c>
      <c r="H551">
        <v>0.46</v>
      </c>
      <c r="I551" t="s">
        <v>249</v>
      </c>
    </row>
    <row r="552" spans="1:9" x14ac:dyDescent="0.25">
      <c r="A552" t="s">
        <v>404</v>
      </c>
      <c r="B552" t="s">
        <v>31</v>
      </c>
      <c r="C552">
        <v>0.45</v>
      </c>
      <c r="D552" t="s">
        <v>376</v>
      </c>
      <c r="F552" t="s">
        <v>406</v>
      </c>
      <c r="G552" t="s">
        <v>32</v>
      </c>
      <c r="H552">
        <v>0.45</v>
      </c>
      <c r="I552" t="s">
        <v>249</v>
      </c>
    </row>
    <row r="553" spans="1:9" x14ac:dyDescent="0.25">
      <c r="A553" t="s">
        <v>404</v>
      </c>
      <c r="B553" t="s">
        <v>31</v>
      </c>
      <c r="C553">
        <v>0.44</v>
      </c>
      <c r="D553" t="s">
        <v>64</v>
      </c>
      <c r="F553" t="s">
        <v>406</v>
      </c>
      <c r="G553" t="s">
        <v>32</v>
      </c>
      <c r="H553">
        <v>0.44</v>
      </c>
      <c r="I553" t="s">
        <v>249</v>
      </c>
    </row>
    <row r="554" spans="1:9" x14ac:dyDescent="0.25">
      <c r="A554" t="s">
        <v>404</v>
      </c>
      <c r="B554" t="s">
        <v>31</v>
      </c>
      <c r="C554">
        <v>0.43</v>
      </c>
      <c r="D554" t="s">
        <v>377</v>
      </c>
      <c r="F554" t="s">
        <v>406</v>
      </c>
      <c r="G554" t="s">
        <v>32</v>
      </c>
      <c r="H554">
        <v>0.43</v>
      </c>
      <c r="I554" t="s">
        <v>249</v>
      </c>
    </row>
    <row r="555" spans="1:9" x14ac:dyDescent="0.25">
      <c r="A555" t="s">
        <v>404</v>
      </c>
      <c r="B555" t="s">
        <v>31</v>
      </c>
      <c r="C555">
        <v>0.42</v>
      </c>
      <c r="D555" t="s">
        <v>289</v>
      </c>
      <c r="F555" t="s">
        <v>406</v>
      </c>
      <c r="G555" t="s">
        <v>32</v>
      </c>
      <c r="H555">
        <v>0.42</v>
      </c>
      <c r="I555" t="s">
        <v>249</v>
      </c>
    </row>
    <row r="556" spans="1:9" x14ac:dyDescent="0.25">
      <c r="A556" t="s">
        <v>404</v>
      </c>
      <c r="B556" t="s">
        <v>31</v>
      </c>
      <c r="C556">
        <v>0.41</v>
      </c>
      <c r="D556" t="s">
        <v>66</v>
      </c>
      <c r="F556" t="s">
        <v>406</v>
      </c>
      <c r="G556" t="s">
        <v>32</v>
      </c>
      <c r="H556">
        <v>0.41</v>
      </c>
      <c r="I556" t="s">
        <v>252</v>
      </c>
    </row>
    <row r="557" spans="1:9" x14ac:dyDescent="0.25">
      <c r="A557" t="s">
        <v>404</v>
      </c>
      <c r="B557" t="s">
        <v>31</v>
      </c>
      <c r="C557">
        <v>0.4</v>
      </c>
      <c r="D557" t="s">
        <v>67</v>
      </c>
      <c r="F557" t="s">
        <v>406</v>
      </c>
      <c r="G557" t="s">
        <v>32</v>
      </c>
      <c r="H557">
        <v>0.4</v>
      </c>
      <c r="I557" t="s">
        <v>252</v>
      </c>
    </row>
    <row r="558" spans="1:9" x14ac:dyDescent="0.25">
      <c r="A558" t="s">
        <v>404</v>
      </c>
      <c r="B558" t="s">
        <v>31</v>
      </c>
      <c r="C558">
        <v>0.39</v>
      </c>
      <c r="D558" t="s">
        <v>69</v>
      </c>
      <c r="F558" t="s">
        <v>406</v>
      </c>
      <c r="G558" t="s">
        <v>32</v>
      </c>
      <c r="H558">
        <v>0.39</v>
      </c>
      <c r="I558" t="s">
        <v>255</v>
      </c>
    </row>
    <row r="559" spans="1:9" x14ac:dyDescent="0.25">
      <c r="A559" t="s">
        <v>404</v>
      </c>
      <c r="B559" t="s">
        <v>31</v>
      </c>
      <c r="C559">
        <v>0.38</v>
      </c>
      <c r="D559" t="s">
        <v>245</v>
      </c>
      <c r="F559" t="s">
        <v>406</v>
      </c>
      <c r="G559" t="s">
        <v>32</v>
      </c>
      <c r="H559">
        <v>0.38</v>
      </c>
      <c r="I559" t="s">
        <v>255</v>
      </c>
    </row>
    <row r="560" spans="1:9" x14ac:dyDescent="0.25">
      <c r="A560" t="s">
        <v>404</v>
      </c>
      <c r="B560" t="s">
        <v>31</v>
      </c>
      <c r="C560">
        <v>0.37</v>
      </c>
      <c r="D560" t="s">
        <v>501</v>
      </c>
      <c r="F560" t="s">
        <v>406</v>
      </c>
      <c r="G560" t="s">
        <v>32</v>
      </c>
      <c r="H560">
        <v>0.37</v>
      </c>
      <c r="I560" t="s">
        <v>255</v>
      </c>
    </row>
    <row r="561" spans="1:9" x14ac:dyDescent="0.25">
      <c r="A561" t="s">
        <v>404</v>
      </c>
      <c r="B561" t="s">
        <v>31</v>
      </c>
      <c r="C561">
        <v>0.36</v>
      </c>
      <c r="D561" t="s">
        <v>71</v>
      </c>
      <c r="F561" t="s">
        <v>406</v>
      </c>
      <c r="G561" t="s">
        <v>32</v>
      </c>
      <c r="H561">
        <v>0.36</v>
      </c>
      <c r="I561" t="s">
        <v>257</v>
      </c>
    </row>
    <row r="562" spans="1:9" x14ac:dyDescent="0.25">
      <c r="A562" t="s">
        <v>404</v>
      </c>
      <c r="B562" t="s">
        <v>31</v>
      </c>
      <c r="C562">
        <v>0.35</v>
      </c>
      <c r="D562" t="s">
        <v>291</v>
      </c>
      <c r="F562" t="s">
        <v>406</v>
      </c>
      <c r="G562" t="s">
        <v>32</v>
      </c>
      <c r="H562">
        <v>0.35</v>
      </c>
      <c r="I562" t="s">
        <v>257</v>
      </c>
    </row>
    <row r="563" spans="1:9" x14ac:dyDescent="0.25">
      <c r="A563" t="s">
        <v>404</v>
      </c>
      <c r="B563" t="s">
        <v>31</v>
      </c>
      <c r="C563">
        <v>0.34</v>
      </c>
      <c r="D563" t="s">
        <v>248</v>
      </c>
      <c r="F563" t="s">
        <v>406</v>
      </c>
      <c r="G563" t="s">
        <v>32</v>
      </c>
      <c r="H563">
        <v>0.34</v>
      </c>
      <c r="I563" t="s">
        <v>257</v>
      </c>
    </row>
    <row r="564" spans="1:9" x14ac:dyDescent="0.25">
      <c r="A564" t="s">
        <v>404</v>
      </c>
      <c r="B564" t="s">
        <v>31</v>
      </c>
      <c r="C564">
        <v>0.33</v>
      </c>
      <c r="D564" t="s">
        <v>250</v>
      </c>
      <c r="F564" t="s">
        <v>406</v>
      </c>
      <c r="G564" t="s">
        <v>32</v>
      </c>
      <c r="H564">
        <v>0.33</v>
      </c>
      <c r="I564" t="s">
        <v>257</v>
      </c>
    </row>
    <row r="565" spans="1:9" x14ac:dyDescent="0.25">
      <c r="A565" t="s">
        <v>404</v>
      </c>
      <c r="B565" t="s">
        <v>31</v>
      </c>
      <c r="C565">
        <v>0.32</v>
      </c>
      <c r="D565" t="s">
        <v>502</v>
      </c>
      <c r="F565" t="s">
        <v>406</v>
      </c>
      <c r="G565" t="s">
        <v>32</v>
      </c>
      <c r="H565">
        <v>0.32</v>
      </c>
      <c r="I565" t="s">
        <v>260</v>
      </c>
    </row>
    <row r="566" spans="1:9" x14ac:dyDescent="0.25">
      <c r="A566" t="s">
        <v>404</v>
      </c>
      <c r="B566" t="s">
        <v>31</v>
      </c>
      <c r="C566">
        <v>0.31</v>
      </c>
      <c r="D566" t="s">
        <v>77</v>
      </c>
      <c r="F566" t="s">
        <v>406</v>
      </c>
      <c r="G566" t="s">
        <v>32</v>
      </c>
      <c r="H566">
        <v>0.31</v>
      </c>
      <c r="I566" t="s">
        <v>260</v>
      </c>
    </row>
    <row r="567" spans="1:9" x14ac:dyDescent="0.25">
      <c r="A567" t="s">
        <v>404</v>
      </c>
      <c r="B567" t="s">
        <v>31</v>
      </c>
      <c r="C567">
        <v>0.3</v>
      </c>
      <c r="D567" t="s">
        <v>503</v>
      </c>
      <c r="F567" t="s">
        <v>406</v>
      </c>
      <c r="G567" t="s">
        <v>32</v>
      </c>
      <c r="H567">
        <v>0.3</v>
      </c>
      <c r="I567" t="s">
        <v>260</v>
      </c>
    </row>
    <row r="568" spans="1:9" x14ac:dyDescent="0.25">
      <c r="A568" t="s">
        <v>404</v>
      </c>
      <c r="B568" t="s">
        <v>31</v>
      </c>
      <c r="C568">
        <v>0.28999999999999998</v>
      </c>
      <c r="D568" t="s">
        <v>79</v>
      </c>
      <c r="F568" t="s">
        <v>406</v>
      </c>
      <c r="G568" t="s">
        <v>32</v>
      </c>
      <c r="H568">
        <v>0.28999999999999998</v>
      </c>
      <c r="I568" t="s">
        <v>260</v>
      </c>
    </row>
    <row r="569" spans="1:9" x14ac:dyDescent="0.25">
      <c r="A569" t="s">
        <v>404</v>
      </c>
      <c r="B569" t="s">
        <v>31</v>
      </c>
      <c r="C569">
        <v>0.28000000000000003</v>
      </c>
      <c r="D569" t="s">
        <v>80</v>
      </c>
      <c r="F569" t="s">
        <v>406</v>
      </c>
      <c r="G569" t="s">
        <v>32</v>
      </c>
      <c r="H569">
        <v>0.28000000000000003</v>
      </c>
      <c r="I569" t="s">
        <v>392</v>
      </c>
    </row>
    <row r="570" spans="1:9" x14ac:dyDescent="0.25">
      <c r="A570" t="s">
        <v>404</v>
      </c>
      <c r="B570" t="s">
        <v>31</v>
      </c>
      <c r="C570">
        <v>0.27</v>
      </c>
      <c r="D570" t="s">
        <v>504</v>
      </c>
      <c r="F570" t="s">
        <v>406</v>
      </c>
      <c r="G570" t="s">
        <v>32</v>
      </c>
      <c r="H570">
        <v>0.27</v>
      </c>
      <c r="I570" t="s">
        <v>392</v>
      </c>
    </row>
    <row r="571" spans="1:9" x14ac:dyDescent="0.25">
      <c r="A571" t="s">
        <v>404</v>
      </c>
      <c r="B571" t="s">
        <v>31</v>
      </c>
      <c r="C571">
        <v>0.26</v>
      </c>
      <c r="D571" t="s">
        <v>84</v>
      </c>
      <c r="F571" t="s">
        <v>406</v>
      </c>
      <c r="G571" t="s">
        <v>32</v>
      </c>
      <c r="H571">
        <v>0.26</v>
      </c>
      <c r="I571" t="s">
        <v>392</v>
      </c>
    </row>
    <row r="572" spans="1:9" x14ac:dyDescent="0.25">
      <c r="A572" t="s">
        <v>404</v>
      </c>
      <c r="B572" t="s">
        <v>31</v>
      </c>
      <c r="C572">
        <v>0.25</v>
      </c>
      <c r="D572" t="s">
        <v>418</v>
      </c>
      <c r="F572" t="s">
        <v>406</v>
      </c>
      <c r="G572" t="s">
        <v>32</v>
      </c>
      <c r="H572">
        <v>0.25</v>
      </c>
      <c r="I572" t="s">
        <v>263</v>
      </c>
    </row>
    <row r="573" spans="1:9" x14ac:dyDescent="0.25">
      <c r="A573" t="s">
        <v>404</v>
      </c>
      <c r="B573" t="s">
        <v>31</v>
      </c>
      <c r="C573">
        <v>0.24</v>
      </c>
      <c r="D573" t="s">
        <v>505</v>
      </c>
      <c r="F573" t="s">
        <v>406</v>
      </c>
      <c r="G573" t="s">
        <v>32</v>
      </c>
      <c r="H573">
        <v>0.24</v>
      </c>
      <c r="I573" t="s">
        <v>263</v>
      </c>
    </row>
    <row r="574" spans="1:9" x14ac:dyDescent="0.25">
      <c r="A574" t="s">
        <v>404</v>
      </c>
      <c r="B574" t="s">
        <v>31</v>
      </c>
      <c r="C574">
        <v>0.23</v>
      </c>
      <c r="D574" t="s">
        <v>506</v>
      </c>
      <c r="F574" t="s">
        <v>406</v>
      </c>
      <c r="G574" t="s">
        <v>32</v>
      </c>
      <c r="H574">
        <v>0.23</v>
      </c>
      <c r="I574" t="s">
        <v>264</v>
      </c>
    </row>
    <row r="575" spans="1:9" x14ac:dyDescent="0.25">
      <c r="A575" t="s">
        <v>404</v>
      </c>
      <c r="B575" t="s">
        <v>31</v>
      </c>
      <c r="C575">
        <v>0.22</v>
      </c>
      <c r="D575" t="s">
        <v>507</v>
      </c>
      <c r="F575" t="s">
        <v>406</v>
      </c>
      <c r="G575" t="s">
        <v>32</v>
      </c>
      <c r="H575">
        <v>0.22</v>
      </c>
      <c r="I575" t="s">
        <v>267</v>
      </c>
    </row>
    <row r="576" spans="1:9" x14ac:dyDescent="0.25">
      <c r="A576" t="s">
        <v>404</v>
      </c>
      <c r="B576" t="s">
        <v>31</v>
      </c>
      <c r="C576">
        <v>0.21</v>
      </c>
      <c r="D576" t="s">
        <v>299</v>
      </c>
      <c r="F576" t="s">
        <v>406</v>
      </c>
      <c r="G576" t="s">
        <v>32</v>
      </c>
      <c r="H576">
        <v>0.21</v>
      </c>
      <c r="I576" t="s">
        <v>394</v>
      </c>
    </row>
    <row r="577" spans="1:9" x14ac:dyDescent="0.25">
      <c r="A577" t="s">
        <v>404</v>
      </c>
      <c r="B577" t="s">
        <v>31</v>
      </c>
      <c r="C577">
        <v>0.2</v>
      </c>
      <c r="D577" t="s">
        <v>94</v>
      </c>
      <c r="F577" t="s">
        <v>406</v>
      </c>
      <c r="G577" t="s">
        <v>32</v>
      </c>
      <c r="H577">
        <v>0.2</v>
      </c>
      <c r="I577" t="s">
        <v>394</v>
      </c>
    </row>
    <row r="578" spans="1:9" x14ac:dyDescent="0.25">
      <c r="A578" t="s">
        <v>404</v>
      </c>
      <c r="B578" t="s">
        <v>31</v>
      </c>
      <c r="C578">
        <v>0.19</v>
      </c>
      <c r="D578" t="s">
        <v>391</v>
      </c>
      <c r="F578" t="s">
        <v>406</v>
      </c>
      <c r="G578" t="s">
        <v>32</v>
      </c>
      <c r="H578">
        <v>0.19</v>
      </c>
      <c r="I578" t="s">
        <v>394</v>
      </c>
    </row>
    <row r="579" spans="1:9" x14ac:dyDescent="0.25">
      <c r="A579" t="s">
        <v>404</v>
      </c>
      <c r="B579" t="s">
        <v>31</v>
      </c>
      <c r="C579">
        <v>0.18</v>
      </c>
      <c r="D579" t="s">
        <v>508</v>
      </c>
      <c r="F579" t="s">
        <v>406</v>
      </c>
      <c r="G579" t="s">
        <v>32</v>
      </c>
      <c r="H579">
        <v>0.18</v>
      </c>
      <c r="I579" t="s">
        <v>394</v>
      </c>
    </row>
    <row r="580" spans="1:9" x14ac:dyDescent="0.25">
      <c r="A580" t="s">
        <v>404</v>
      </c>
      <c r="B580" t="s">
        <v>31</v>
      </c>
      <c r="C580">
        <v>0.17</v>
      </c>
      <c r="D580" t="s">
        <v>509</v>
      </c>
      <c r="F580" t="s">
        <v>406</v>
      </c>
      <c r="G580" t="s">
        <v>32</v>
      </c>
      <c r="H580">
        <v>0.17</v>
      </c>
      <c r="I580" t="s">
        <v>269</v>
      </c>
    </row>
    <row r="581" spans="1:9" x14ac:dyDescent="0.25">
      <c r="A581" t="s">
        <v>404</v>
      </c>
      <c r="B581" t="s">
        <v>31</v>
      </c>
      <c r="C581">
        <v>0.16</v>
      </c>
      <c r="D581" t="s">
        <v>304</v>
      </c>
      <c r="F581" t="s">
        <v>406</v>
      </c>
      <c r="G581" t="s">
        <v>32</v>
      </c>
      <c r="H581">
        <v>0.16</v>
      </c>
      <c r="I581" t="s">
        <v>510</v>
      </c>
    </row>
    <row r="582" spans="1:9" x14ac:dyDescent="0.25">
      <c r="A582" t="s">
        <v>404</v>
      </c>
      <c r="B582" t="s">
        <v>31</v>
      </c>
      <c r="C582">
        <v>0.15</v>
      </c>
      <c r="D582" t="s">
        <v>428</v>
      </c>
      <c r="F582" t="s">
        <v>406</v>
      </c>
      <c r="G582" t="s">
        <v>32</v>
      </c>
      <c r="H582">
        <v>0.15</v>
      </c>
      <c r="I582" t="s">
        <v>510</v>
      </c>
    </row>
    <row r="583" spans="1:9" x14ac:dyDescent="0.25">
      <c r="A583" t="s">
        <v>404</v>
      </c>
      <c r="B583" t="s">
        <v>31</v>
      </c>
      <c r="C583">
        <v>0.14000000000000001</v>
      </c>
      <c r="D583" t="s">
        <v>106</v>
      </c>
      <c r="F583" t="s">
        <v>406</v>
      </c>
      <c r="G583" t="s">
        <v>32</v>
      </c>
      <c r="H583">
        <v>0.14000000000000001</v>
      </c>
      <c r="I583" t="s">
        <v>510</v>
      </c>
    </row>
    <row r="584" spans="1:9" x14ac:dyDescent="0.25">
      <c r="A584" t="s">
        <v>404</v>
      </c>
      <c r="B584" t="s">
        <v>31</v>
      </c>
      <c r="C584">
        <v>0.13</v>
      </c>
      <c r="D584" t="s">
        <v>511</v>
      </c>
      <c r="F584" t="s">
        <v>406</v>
      </c>
      <c r="G584" t="s">
        <v>32</v>
      </c>
      <c r="H584">
        <v>0.13</v>
      </c>
      <c r="I584" t="s">
        <v>512</v>
      </c>
    </row>
    <row r="585" spans="1:9" x14ac:dyDescent="0.25">
      <c r="A585" t="s">
        <v>404</v>
      </c>
      <c r="B585" t="s">
        <v>31</v>
      </c>
      <c r="C585">
        <v>0.12</v>
      </c>
      <c r="D585" t="s">
        <v>513</v>
      </c>
      <c r="F585" t="s">
        <v>406</v>
      </c>
      <c r="G585" t="s">
        <v>32</v>
      </c>
      <c r="H585">
        <v>0.12</v>
      </c>
      <c r="I585" t="s">
        <v>512</v>
      </c>
    </row>
    <row r="586" spans="1:9" x14ac:dyDescent="0.25">
      <c r="A586" t="s">
        <v>404</v>
      </c>
      <c r="B586" t="s">
        <v>31</v>
      </c>
      <c r="C586">
        <v>0.11</v>
      </c>
      <c r="D586" t="s">
        <v>115</v>
      </c>
      <c r="F586" t="s">
        <v>406</v>
      </c>
      <c r="G586" t="s">
        <v>32</v>
      </c>
      <c r="H586">
        <v>0.11</v>
      </c>
      <c r="I586" t="s">
        <v>514</v>
      </c>
    </row>
    <row r="587" spans="1:9" x14ac:dyDescent="0.25">
      <c r="A587" t="s">
        <v>404</v>
      </c>
      <c r="B587" t="s">
        <v>31</v>
      </c>
      <c r="C587">
        <v>0.1</v>
      </c>
      <c r="D587" t="s">
        <v>265</v>
      </c>
      <c r="F587" t="s">
        <v>406</v>
      </c>
      <c r="G587" t="s">
        <v>32</v>
      </c>
      <c r="H587">
        <v>0.1</v>
      </c>
      <c r="I587" t="s">
        <v>514</v>
      </c>
    </row>
    <row r="588" spans="1:9" x14ac:dyDescent="0.25">
      <c r="A588" t="s">
        <v>404</v>
      </c>
      <c r="B588" t="s">
        <v>31</v>
      </c>
      <c r="C588">
        <v>0.09</v>
      </c>
      <c r="D588" t="s">
        <v>515</v>
      </c>
      <c r="F588" t="s">
        <v>406</v>
      </c>
      <c r="G588" t="s">
        <v>32</v>
      </c>
      <c r="H588">
        <v>0.09</v>
      </c>
      <c r="I588" t="s">
        <v>271</v>
      </c>
    </row>
    <row r="589" spans="1:9" x14ac:dyDescent="0.25">
      <c r="A589" t="s">
        <v>404</v>
      </c>
      <c r="B589" t="s">
        <v>31</v>
      </c>
      <c r="C589">
        <v>0.08</v>
      </c>
      <c r="D589" t="s">
        <v>516</v>
      </c>
      <c r="F589" t="s">
        <v>406</v>
      </c>
      <c r="G589" t="s">
        <v>32</v>
      </c>
      <c r="H589">
        <v>0.08</v>
      </c>
      <c r="I589" t="s">
        <v>271</v>
      </c>
    </row>
    <row r="590" spans="1:9" x14ac:dyDescent="0.25">
      <c r="A590" t="s">
        <v>404</v>
      </c>
      <c r="B590" t="s">
        <v>31</v>
      </c>
      <c r="C590">
        <v>7.0000000000000007E-2</v>
      </c>
      <c r="D590" t="s">
        <v>443</v>
      </c>
      <c r="F590" t="s">
        <v>406</v>
      </c>
      <c r="G590" t="s">
        <v>32</v>
      </c>
      <c r="H590">
        <v>7.0000000000000007E-2</v>
      </c>
      <c r="I590" t="s">
        <v>517</v>
      </c>
    </row>
    <row r="591" spans="1:9" x14ac:dyDescent="0.25">
      <c r="A591" t="s">
        <v>404</v>
      </c>
      <c r="B591" t="s">
        <v>31</v>
      </c>
      <c r="C591">
        <v>0.06</v>
      </c>
      <c r="D591" t="s">
        <v>446</v>
      </c>
      <c r="F591" t="s">
        <v>406</v>
      </c>
      <c r="G591" t="s">
        <v>32</v>
      </c>
      <c r="H591">
        <v>0.06</v>
      </c>
      <c r="I591" t="s">
        <v>518</v>
      </c>
    </row>
    <row r="592" spans="1:9" x14ac:dyDescent="0.25">
      <c r="A592" t="s">
        <v>404</v>
      </c>
      <c r="B592" t="s">
        <v>31</v>
      </c>
      <c r="C592">
        <v>0.05</v>
      </c>
      <c r="D592" t="s">
        <v>449</v>
      </c>
      <c r="F592" t="s">
        <v>406</v>
      </c>
      <c r="G592" t="s">
        <v>32</v>
      </c>
      <c r="H592">
        <v>0.05</v>
      </c>
      <c r="I592" t="s">
        <v>518</v>
      </c>
    </row>
    <row r="593" spans="1:9" x14ac:dyDescent="0.25">
      <c r="A593" t="s">
        <v>404</v>
      </c>
      <c r="B593" t="s">
        <v>31</v>
      </c>
      <c r="C593">
        <v>0.04</v>
      </c>
      <c r="D593" t="s">
        <v>454</v>
      </c>
      <c r="F593" t="s">
        <v>406</v>
      </c>
      <c r="G593" t="s">
        <v>32</v>
      </c>
      <c r="H593">
        <v>0.04</v>
      </c>
      <c r="I593" t="s">
        <v>519</v>
      </c>
    </row>
    <row r="594" spans="1:9" x14ac:dyDescent="0.25">
      <c r="A594" t="s">
        <v>404</v>
      </c>
      <c r="B594" t="s">
        <v>31</v>
      </c>
      <c r="C594">
        <v>0.03</v>
      </c>
      <c r="D594" t="s">
        <v>327</v>
      </c>
      <c r="F594" t="s">
        <v>406</v>
      </c>
      <c r="G594" t="s">
        <v>32</v>
      </c>
      <c r="H594">
        <v>0.03</v>
      </c>
      <c r="I594" t="s">
        <v>398</v>
      </c>
    </row>
    <row r="595" spans="1:9" x14ac:dyDescent="0.25">
      <c r="A595" t="s">
        <v>404</v>
      </c>
      <c r="B595" t="s">
        <v>31</v>
      </c>
      <c r="C595">
        <v>0.02</v>
      </c>
      <c r="D595" t="s">
        <v>520</v>
      </c>
      <c r="F595" t="s">
        <v>406</v>
      </c>
      <c r="G595" t="s">
        <v>32</v>
      </c>
      <c r="H595">
        <v>0.02</v>
      </c>
      <c r="I595" t="s">
        <v>521</v>
      </c>
    </row>
    <row r="596" spans="1:9" x14ac:dyDescent="0.25">
      <c r="A596" t="s">
        <v>404</v>
      </c>
      <c r="B596" t="s">
        <v>31</v>
      </c>
      <c r="C596">
        <v>0.01</v>
      </c>
      <c r="D596" t="s">
        <v>522</v>
      </c>
      <c r="F596" t="s">
        <v>406</v>
      </c>
      <c r="G596" t="s">
        <v>32</v>
      </c>
      <c r="H596">
        <v>0.01</v>
      </c>
      <c r="I596" t="s">
        <v>523</v>
      </c>
    </row>
    <row r="597" spans="1:9" x14ac:dyDescent="0.25">
      <c r="A597" t="s">
        <v>524</v>
      </c>
      <c r="B597" t="s">
        <v>31</v>
      </c>
      <c r="C597">
        <v>0.99</v>
      </c>
      <c r="D597" t="s">
        <v>525</v>
      </c>
      <c r="F597" t="s">
        <v>526</v>
      </c>
      <c r="G597" t="s">
        <v>31</v>
      </c>
      <c r="H597">
        <v>0.99</v>
      </c>
      <c r="I597" t="s">
        <v>62</v>
      </c>
    </row>
    <row r="598" spans="1:9" x14ac:dyDescent="0.25">
      <c r="A598" t="s">
        <v>524</v>
      </c>
      <c r="B598" t="s">
        <v>31</v>
      </c>
      <c r="C598">
        <v>0.98</v>
      </c>
      <c r="D598" t="s">
        <v>481</v>
      </c>
      <c r="F598" t="s">
        <v>526</v>
      </c>
      <c r="G598" t="s">
        <v>31</v>
      </c>
      <c r="H598">
        <v>0.98</v>
      </c>
      <c r="I598" t="s">
        <v>68</v>
      </c>
    </row>
    <row r="599" spans="1:9" x14ac:dyDescent="0.25">
      <c r="A599" t="s">
        <v>524</v>
      </c>
      <c r="B599" t="s">
        <v>31</v>
      </c>
      <c r="C599">
        <v>0.97</v>
      </c>
      <c r="D599" t="s">
        <v>527</v>
      </c>
      <c r="F599" t="s">
        <v>526</v>
      </c>
      <c r="G599" t="s">
        <v>31</v>
      </c>
      <c r="H599">
        <v>0.97</v>
      </c>
      <c r="I599" t="s">
        <v>83</v>
      </c>
    </row>
    <row r="600" spans="1:9" x14ac:dyDescent="0.25">
      <c r="A600" t="s">
        <v>524</v>
      </c>
      <c r="B600" t="s">
        <v>31</v>
      </c>
      <c r="C600">
        <v>0.96</v>
      </c>
      <c r="D600" t="s">
        <v>528</v>
      </c>
      <c r="F600" t="s">
        <v>526</v>
      </c>
      <c r="G600" t="s">
        <v>31</v>
      </c>
      <c r="H600">
        <v>0.96</v>
      </c>
      <c r="I600" t="s">
        <v>83</v>
      </c>
    </row>
    <row r="601" spans="1:9" x14ac:dyDescent="0.25">
      <c r="A601" t="s">
        <v>524</v>
      </c>
      <c r="B601" t="s">
        <v>31</v>
      </c>
      <c r="C601">
        <v>0.95</v>
      </c>
      <c r="D601" t="s">
        <v>529</v>
      </c>
      <c r="F601" t="s">
        <v>526</v>
      </c>
      <c r="G601" t="s">
        <v>31</v>
      </c>
      <c r="H601">
        <v>0.95</v>
      </c>
      <c r="I601" t="s">
        <v>92</v>
      </c>
    </row>
    <row r="602" spans="1:9" x14ac:dyDescent="0.25">
      <c r="A602" t="s">
        <v>524</v>
      </c>
      <c r="B602" t="s">
        <v>31</v>
      </c>
      <c r="C602">
        <v>0.94</v>
      </c>
      <c r="D602" t="s">
        <v>530</v>
      </c>
      <c r="F602" t="s">
        <v>526</v>
      </c>
      <c r="G602" t="s">
        <v>31</v>
      </c>
      <c r="H602">
        <v>0.94</v>
      </c>
      <c r="I602" t="s">
        <v>98</v>
      </c>
    </row>
    <row r="603" spans="1:9" x14ac:dyDescent="0.25">
      <c r="A603" t="s">
        <v>524</v>
      </c>
      <c r="B603" t="s">
        <v>31</v>
      </c>
      <c r="C603">
        <v>0.93</v>
      </c>
      <c r="D603" t="s">
        <v>531</v>
      </c>
      <c r="F603" t="s">
        <v>526</v>
      </c>
      <c r="G603" t="s">
        <v>31</v>
      </c>
      <c r="H603">
        <v>0.93</v>
      </c>
      <c r="I603" t="s">
        <v>98</v>
      </c>
    </row>
    <row r="604" spans="1:9" x14ac:dyDescent="0.25">
      <c r="A604" t="s">
        <v>524</v>
      </c>
      <c r="B604" t="s">
        <v>31</v>
      </c>
      <c r="C604">
        <v>0.92</v>
      </c>
      <c r="D604" t="s">
        <v>356</v>
      </c>
      <c r="F604" t="s">
        <v>526</v>
      </c>
      <c r="G604" t="s">
        <v>31</v>
      </c>
      <c r="H604">
        <v>0.92</v>
      </c>
      <c r="I604" t="s">
        <v>98</v>
      </c>
    </row>
    <row r="605" spans="1:9" x14ac:dyDescent="0.25">
      <c r="A605" t="s">
        <v>524</v>
      </c>
      <c r="B605" t="s">
        <v>31</v>
      </c>
      <c r="C605">
        <v>0.91</v>
      </c>
      <c r="D605" t="s">
        <v>185</v>
      </c>
      <c r="F605" t="s">
        <v>526</v>
      </c>
      <c r="G605" t="s">
        <v>31</v>
      </c>
      <c r="H605">
        <v>0.91</v>
      </c>
      <c r="I605" t="s">
        <v>104</v>
      </c>
    </row>
    <row r="606" spans="1:9" x14ac:dyDescent="0.25">
      <c r="A606" t="s">
        <v>524</v>
      </c>
      <c r="B606" t="s">
        <v>31</v>
      </c>
      <c r="C606">
        <v>0.9</v>
      </c>
      <c r="D606" t="s">
        <v>187</v>
      </c>
      <c r="F606" t="s">
        <v>526</v>
      </c>
      <c r="G606" t="s">
        <v>31</v>
      </c>
      <c r="H606">
        <v>0.9</v>
      </c>
      <c r="I606" t="s">
        <v>104</v>
      </c>
    </row>
    <row r="607" spans="1:9" x14ac:dyDescent="0.25">
      <c r="A607" t="s">
        <v>524</v>
      </c>
      <c r="B607" t="s">
        <v>31</v>
      </c>
      <c r="C607">
        <v>0.89</v>
      </c>
      <c r="D607" t="s">
        <v>189</v>
      </c>
      <c r="F607" t="s">
        <v>526</v>
      </c>
      <c r="G607" t="s">
        <v>31</v>
      </c>
      <c r="H607">
        <v>0.89</v>
      </c>
      <c r="I607" t="s">
        <v>112</v>
      </c>
    </row>
    <row r="608" spans="1:9" x14ac:dyDescent="0.25">
      <c r="A608" t="s">
        <v>524</v>
      </c>
      <c r="B608" t="s">
        <v>31</v>
      </c>
      <c r="C608">
        <v>0.88</v>
      </c>
      <c r="D608" t="s">
        <v>532</v>
      </c>
      <c r="F608" t="s">
        <v>526</v>
      </c>
      <c r="G608" t="s">
        <v>31</v>
      </c>
      <c r="H608">
        <v>0.88</v>
      </c>
      <c r="I608" t="s">
        <v>112</v>
      </c>
    </row>
    <row r="609" spans="1:9" x14ac:dyDescent="0.25">
      <c r="A609" t="s">
        <v>524</v>
      </c>
      <c r="B609" t="s">
        <v>31</v>
      </c>
      <c r="C609">
        <v>0.87</v>
      </c>
      <c r="D609" t="s">
        <v>533</v>
      </c>
      <c r="F609" t="s">
        <v>526</v>
      </c>
      <c r="G609" t="s">
        <v>31</v>
      </c>
      <c r="H609">
        <v>0.87</v>
      </c>
      <c r="I609" t="s">
        <v>119</v>
      </c>
    </row>
    <row r="610" spans="1:9" x14ac:dyDescent="0.25">
      <c r="A610" t="s">
        <v>524</v>
      </c>
      <c r="B610" t="s">
        <v>31</v>
      </c>
      <c r="C610">
        <v>0.86</v>
      </c>
      <c r="D610" t="s">
        <v>195</v>
      </c>
      <c r="F610" t="s">
        <v>526</v>
      </c>
      <c r="G610" t="s">
        <v>31</v>
      </c>
      <c r="H610">
        <v>0.86</v>
      </c>
      <c r="I610" t="s">
        <v>119</v>
      </c>
    </row>
    <row r="611" spans="1:9" x14ac:dyDescent="0.25">
      <c r="A611" t="s">
        <v>524</v>
      </c>
      <c r="B611" t="s">
        <v>31</v>
      </c>
      <c r="C611">
        <v>0.85</v>
      </c>
      <c r="D611" t="s">
        <v>489</v>
      </c>
      <c r="F611" t="s">
        <v>526</v>
      </c>
      <c r="G611" t="s">
        <v>31</v>
      </c>
      <c r="H611">
        <v>0.85</v>
      </c>
      <c r="I611" t="s">
        <v>119</v>
      </c>
    </row>
    <row r="612" spans="1:9" x14ac:dyDescent="0.25">
      <c r="A612" t="s">
        <v>524</v>
      </c>
      <c r="B612" t="s">
        <v>31</v>
      </c>
      <c r="C612">
        <v>0.84</v>
      </c>
      <c r="D612" t="s">
        <v>534</v>
      </c>
      <c r="F612" t="s">
        <v>526</v>
      </c>
      <c r="G612" t="s">
        <v>31</v>
      </c>
      <c r="H612">
        <v>0.84</v>
      </c>
      <c r="I612" t="s">
        <v>125</v>
      </c>
    </row>
    <row r="613" spans="1:9" x14ac:dyDescent="0.25">
      <c r="A613" t="s">
        <v>524</v>
      </c>
      <c r="B613" t="s">
        <v>31</v>
      </c>
      <c r="C613">
        <v>0.83</v>
      </c>
      <c r="D613" t="s">
        <v>363</v>
      </c>
      <c r="F613" t="s">
        <v>526</v>
      </c>
      <c r="G613" t="s">
        <v>31</v>
      </c>
      <c r="H613">
        <v>0.83</v>
      </c>
      <c r="I613" t="s">
        <v>125</v>
      </c>
    </row>
    <row r="614" spans="1:9" x14ac:dyDescent="0.25">
      <c r="A614" t="s">
        <v>524</v>
      </c>
      <c r="B614" t="s">
        <v>31</v>
      </c>
      <c r="C614">
        <v>0.82</v>
      </c>
      <c r="D614" t="s">
        <v>202</v>
      </c>
      <c r="F614" t="s">
        <v>526</v>
      </c>
      <c r="G614" t="s">
        <v>31</v>
      </c>
      <c r="H614">
        <v>0.82</v>
      </c>
      <c r="I614" t="s">
        <v>130</v>
      </c>
    </row>
    <row r="615" spans="1:9" x14ac:dyDescent="0.25">
      <c r="A615" t="s">
        <v>524</v>
      </c>
      <c r="B615" t="s">
        <v>31</v>
      </c>
      <c r="C615">
        <v>0.81</v>
      </c>
      <c r="D615" t="s">
        <v>535</v>
      </c>
      <c r="F615" t="s">
        <v>526</v>
      </c>
      <c r="G615" t="s">
        <v>31</v>
      </c>
      <c r="H615">
        <v>0.81</v>
      </c>
      <c r="I615" t="s">
        <v>130</v>
      </c>
    </row>
    <row r="616" spans="1:9" x14ac:dyDescent="0.25">
      <c r="A616" t="s">
        <v>524</v>
      </c>
      <c r="B616" t="s">
        <v>31</v>
      </c>
      <c r="C616">
        <v>0.8</v>
      </c>
      <c r="D616" t="s">
        <v>493</v>
      </c>
      <c r="F616" t="s">
        <v>526</v>
      </c>
      <c r="G616" t="s">
        <v>31</v>
      </c>
      <c r="H616">
        <v>0.8</v>
      </c>
      <c r="I616" t="s">
        <v>134</v>
      </c>
    </row>
    <row r="617" spans="1:9" x14ac:dyDescent="0.25">
      <c r="A617" t="s">
        <v>524</v>
      </c>
      <c r="B617" t="s">
        <v>31</v>
      </c>
      <c r="C617">
        <v>0.79</v>
      </c>
      <c r="D617" t="s">
        <v>536</v>
      </c>
      <c r="F617" t="s">
        <v>526</v>
      </c>
      <c r="G617" t="s">
        <v>31</v>
      </c>
      <c r="H617">
        <v>0.79</v>
      </c>
      <c r="I617" t="s">
        <v>134</v>
      </c>
    </row>
    <row r="618" spans="1:9" x14ac:dyDescent="0.25">
      <c r="A618" t="s">
        <v>524</v>
      </c>
      <c r="B618" t="s">
        <v>31</v>
      </c>
      <c r="C618">
        <v>0.78</v>
      </c>
      <c r="D618" t="s">
        <v>494</v>
      </c>
      <c r="F618" t="s">
        <v>526</v>
      </c>
      <c r="G618" t="s">
        <v>31</v>
      </c>
      <c r="H618">
        <v>0.78</v>
      </c>
      <c r="I618" t="s">
        <v>134</v>
      </c>
    </row>
    <row r="619" spans="1:9" x14ac:dyDescent="0.25">
      <c r="A619" t="s">
        <v>524</v>
      </c>
      <c r="B619" t="s">
        <v>31</v>
      </c>
      <c r="C619">
        <v>0.77</v>
      </c>
      <c r="D619" t="s">
        <v>366</v>
      </c>
      <c r="F619" t="s">
        <v>526</v>
      </c>
      <c r="G619" t="s">
        <v>31</v>
      </c>
      <c r="H619">
        <v>0.77</v>
      </c>
      <c r="I619" t="s">
        <v>134</v>
      </c>
    </row>
    <row r="620" spans="1:9" x14ac:dyDescent="0.25">
      <c r="A620" t="s">
        <v>524</v>
      </c>
      <c r="B620" t="s">
        <v>31</v>
      </c>
      <c r="C620">
        <v>0.76</v>
      </c>
      <c r="D620" t="s">
        <v>537</v>
      </c>
      <c r="F620" t="s">
        <v>526</v>
      </c>
      <c r="G620" t="s">
        <v>31</v>
      </c>
      <c r="H620">
        <v>0.76</v>
      </c>
      <c r="I620" t="s">
        <v>139</v>
      </c>
    </row>
    <row r="621" spans="1:9" x14ac:dyDescent="0.25">
      <c r="A621" t="s">
        <v>524</v>
      </c>
      <c r="B621" t="s">
        <v>31</v>
      </c>
      <c r="C621">
        <v>0.75</v>
      </c>
      <c r="D621" t="s">
        <v>538</v>
      </c>
      <c r="F621" t="s">
        <v>526</v>
      </c>
      <c r="G621" t="s">
        <v>31</v>
      </c>
      <c r="H621">
        <v>0.75</v>
      </c>
      <c r="I621" t="s">
        <v>139</v>
      </c>
    </row>
    <row r="622" spans="1:9" x14ac:dyDescent="0.25">
      <c r="A622" t="s">
        <v>524</v>
      </c>
      <c r="B622" t="s">
        <v>31</v>
      </c>
      <c r="C622">
        <v>0.74</v>
      </c>
      <c r="D622" t="s">
        <v>214</v>
      </c>
      <c r="F622" t="s">
        <v>526</v>
      </c>
      <c r="G622" t="s">
        <v>31</v>
      </c>
      <c r="H622">
        <v>0.74</v>
      </c>
      <c r="I622" t="s">
        <v>139</v>
      </c>
    </row>
    <row r="623" spans="1:9" x14ac:dyDescent="0.25">
      <c r="A623" t="s">
        <v>524</v>
      </c>
      <c r="B623" t="s">
        <v>31</v>
      </c>
      <c r="C623">
        <v>0.73</v>
      </c>
      <c r="D623" t="s">
        <v>495</v>
      </c>
      <c r="F623" t="s">
        <v>526</v>
      </c>
      <c r="G623" t="s">
        <v>31</v>
      </c>
      <c r="H623">
        <v>0.73</v>
      </c>
      <c r="I623" t="s">
        <v>139</v>
      </c>
    </row>
    <row r="624" spans="1:9" x14ac:dyDescent="0.25">
      <c r="A624" t="s">
        <v>524</v>
      </c>
      <c r="B624" t="s">
        <v>31</v>
      </c>
      <c r="C624">
        <v>0.72</v>
      </c>
      <c r="D624" t="s">
        <v>216</v>
      </c>
      <c r="F624" t="s">
        <v>526</v>
      </c>
      <c r="G624" t="s">
        <v>31</v>
      </c>
      <c r="H624">
        <v>0.72</v>
      </c>
      <c r="I624" t="s">
        <v>141</v>
      </c>
    </row>
    <row r="625" spans="1:9" x14ac:dyDescent="0.25">
      <c r="A625" t="s">
        <v>524</v>
      </c>
      <c r="B625" t="s">
        <v>31</v>
      </c>
      <c r="C625">
        <v>0.71</v>
      </c>
      <c r="D625" t="s">
        <v>497</v>
      </c>
      <c r="F625" t="s">
        <v>526</v>
      </c>
      <c r="G625" t="s">
        <v>31</v>
      </c>
      <c r="H625">
        <v>0.71</v>
      </c>
      <c r="I625" t="s">
        <v>141</v>
      </c>
    </row>
    <row r="626" spans="1:9" x14ac:dyDescent="0.25">
      <c r="A626" t="s">
        <v>524</v>
      </c>
      <c r="B626" t="s">
        <v>31</v>
      </c>
      <c r="C626">
        <v>0.7</v>
      </c>
      <c r="D626" t="s">
        <v>220</v>
      </c>
      <c r="F626" t="s">
        <v>526</v>
      </c>
      <c r="G626" t="s">
        <v>31</v>
      </c>
      <c r="H626">
        <v>0.7</v>
      </c>
      <c r="I626" t="s">
        <v>141</v>
      </c>
    </row>
    <row r="627" spans="1:9" x14ac:dyDescent="0.25">
      <c r="A627" t="s">
        <v>524</v>
      </c>
      <c r="B627" t="s">
        <v>31</v>
      </c>
      <c r="C627">
        <v>0.69</v>
      </c>
      <c r="D627" t="s">
        <v>221</v>
      </c>
      <c r="F627" t="s">
        <v>526</v>
      </c>
      <c r="G627" t="s">
        <v>31</v>
      </c>
      <c r="H627">
        <v>0.69</v>
      </c>
      <c r="I627" t="s">
        <v>145</v>
      </c>
    </row>
    <row r="628" spans="1:9" x14ac:dyDescent="0.25">
      <c r="A628" t="s">
        <v>524</v>
      </c>
      <c r="B628" t="s">
        <v>31</v>
      </c>
      <c r="C628">
        <v>0.68</v>
      </c>
      <c r="D628" t="s">
        <v>539</v>
      </c>
      <c r="F628" t="s">
        <v>526</v>
      </c>
      <c r="G628" t="s">
        <v>31</v>
      </c>
      <c r="H628">
        <v>0.68</v>
      </c>
      <c r="I628" t="s">
        <v>145</v>
      </c>
    </row>
    <row r="629" spans="1:9" x14ac:dyDescent="0.25">
      <c r="A629" t="s">
        <v>524</v>
      </c>
      <c r="B629" t="s">
        <v>31</v>
      </c>
      <c r="C629">
        <v>0.67</v>
      </c>
      <c r="D629" t="s">
        <v>224</v>
      </c>
      <c r="F629" t="s">
        <v>526</v>
      </c>
      <c r="G629" t="s">
        <v>31</v>
      </c>
      <c r="H629">
        <v>0.67</v>
      </c>
      <c r="I629" t="s">
        <v>145</v>
      </c>
    </row>
    <row r="630" spans="1:9" x14ac:dyDescent="0.25">
      <c r="A630" t="s">
        <v>524</v>
      </c>
      <c r="B630" t="s">
        <v>31</v>
      </c>
      <c r="C630">
        <v>0.66</v>
      </c>
      <c r="D630" t="s">
        <v>540</v>
      </c>
      <c r="F630" t="s">
        <v>526</v>
      </c>
      <c r="G630" t="s">
        <v>31</v>
      </c>
      <c r="H630">
        <v>0.66</v>
      </c>
      <c r="I630" t="s">
        <v>145</v>
      </c>
    </row>
    <row r="631" spans="1:9" x14ac:dyDescent="0.25">
      <c r="A631" t="s">
        <v>524</v>
      </c>
      <c r="B631" t="s">
        <v>31</v>
      </c>
      <c r="C631">
        <v>0.65</v>
      </c>
      <c r="D631" t="s">
        <v>541</v>
      </c>
      <c r="F631" t="s">
        <v>526</v>
      </c>
      <c r="G631" t="s">
        <v>31</v>
      </c>
      <c r="H631">
        <v>0.65</v>
      </c>
      <c r="I631" t="s">
        <v>145</v>
      </c>
    </row>
    <row r="632" spans="1:9" x14ac:dyDescent="0.25">
      <c r="A632" t="s">
        <v>524</v>
      </c>
      <c r="B632" t="s">
        <v>31</v>
      </c>
      <c r="C632">
        <v>0.64</v>
      </c>
      <c r="D632" t="s">
        <v>227</v>
      </c>
      <c r="F632" t="s">
        <v>526</v>
      </c>
      <c r="G632" t="s">
        <v>31</v>
      </c>
      <c r="H632">
        <v>0.64</v>
      </c>
      <c r="I632" t="s">
        <v>148</v>
      </c>
    </row>
    <row r="633" spans="1:9" x14ac:dyDescent="0.25">
      <c r="A633" t="s">
        <v>524</v>
      </c>
      <c r="B633" t="s">
        <v>31</v>
      </c>
      <c r="C633">
        <v>0.63</v>
      </c>
      <c r="D633" t="s">
        <v>284</v>
      </c>
      <c r="F633" t="s">
        <v>526</v>
      </c>
      <c r="G633" t="s">
        <v>31</v>
      </c>
      <c r="H633">
        <v>0.63</v>
      </c>
      <c r="I633" t="s">
        <v>148</v>
      </c>
    </row>
    <row r="634" spans="1:9" x14ac:dyDescent="0.25">
      <c r="A634" t="s">
        <v>524</v>
      </c>
      <c r="B634" t="s">
        <v>31</v>
      </c>
      <c r="C634">
        <v>0.62</v>
      </c>
      <c r="D634" t="s">
        <v>499</v>
      </c>
      <c r="F634" t="s">
        <v>526</v>
      </c>
      <c r="G634" t="s">
        <v>31</v>
      </c>
      <c r="H634">
        <v>0.62</v>
      </c>
      <c r="I634" t="s">
        <v>148</v>
      </c>
    </row>
    <row r="635" spans="1:9" x14ac:dyDescent="0.25">
      <c r="A635" t="s">
        <v>524</v>
      </c>
      <c r="B635" t="s">
        <v>31</v>
      </c>
      <c r="C635">
        <v>0.61</v>
      </c>
      <c r="D635" t="s">
        <v>231</v>
      </c>
      <c r="F635" t="s">
        <v>526</v>
      </c>
      <c r="G635" t="s">
        <v>31</v>
      </c>
      <c r="H635">
        <v>0.61</v>
      </c>
      <c r="I635" t="s">
        <v>148</v>
      </c>
    </row>
    <row r="636" spans="1:9" x14ac:dyDescent="0.25">
      <c r="A636" t="s">
        <v>524</v>
      </c>
      <c r="B636" t="s">
        <v>31</v>
      </c>
      <c r="C636">
        <v>0.6</v>
      </c>
      <c r="D636" t="s">
        <v>232</v>
      </c>
      <c r="F636" t="s">
        <v>526</v>
      </c>
      <c r="G636" t="s">
        <v>31</v>
      </c>
      <c r="H636">
        <v>0.6</v>
      </c>
      <c r="I636" t="s">
        <v>148</v>
      </c>
    </row>
    <row r="637" spans="1:9" x14ac:dyDescent="0.25">
      <c r="A637" t="s">
        <v>524</v>
      </c>
      <c r="B637" t="s">
        <v>31</v>
      </c>
      <c r="C637">
        <v>0.59</v>
      </c>
      <c r="D637" t="s">
        <v>60</v>
      </c>
      <c r="F637" t="s">
        <v>526</v>
      </c>
      <c r="G637" t="s">
        <v>31</v>
      </c>
      <c r="H637">
        <v>0.59</v>
      </c>
      <c r="I637" t="s">
        <v>151</v>
      </c>
    </row>
    <row r="638" spans="1:9" x14ac:dyDescent="0.25">
      <c r="A638" t="s">
        <v>524</v>
      </c>
      <c r="B638" t="s">
        <v>31</v>
      </c>
      <c r="C638">
        <v>0.57999999999999996</v>
      </c>
      <c r="D638" t="s">
        <v>233</v>
      </c>
      <c r="F638" t="s">
        <v>526</v>
      </c>
      <c r="G638" t="s">
        <v>31</v>
      </c>
      <c r="H638">
        <v>0.57999999999999996</v>
      </c>
      <c r="I638" t="s">
        <v>151</v>
      </c>
    </row>
    <row r="639" spans="1:9" x14ac:dyDescent="0.25">
      <c r="A639" t="s">
        <v>524</v>
      </c>
      <c r="B639" t="s">
        <v>31</v>
      </c>
      <c r="C639">
        <v>0.56999999999999995</v>
      </c>
      <c r="D639" t="s">
        <v>542</v>
      </c>
      <c r="F639" t="s">
        <v>526</v>
      </c>
      <c r="G639" t="s">
        <v>31</v>
      </c>
      <c r="H639">
        <v>0.56999999999999995</v>
      </c>
      <c r="I639" t="s">
        <v>151</v>
      </c>
    </row>
    <row r="640" spans="1:9" x14ac:dyDescent="0.25">
      <c r="A640" t="s">
        <v>524</v>
      </c>
      <c r="B640" t="s">
        <v>31</v>
      </c>
      <c r="C640">
        <v>0.56000000000000005</v>
      </c>
      <c r="D640" t="s">
        <v>411</v>
      </c>
      <c r="F640" t="s">
        <v>526</v>
      </c>
      <c r="G640" t="s">
        <v>31</v>
      </c>
      <c r="H640">
        <v>0.56000000000000005</v>
      </c>
      <c r="I640" t="s">
        <v>151</v>
      </c>
    </row>
    <row r="641" spans="1:9" x14ac:dyDescent="0.25">
      <c r="A641" t="s">
        <v>524</v>
      </c>
      <c r="B641" t="s">
        <v>31</v>
      </c>
      <c r="C641">
        <v>0.55000000000000004</v>
      </c>
      <c r="D641" t="s">
        <v>543</v>
      </c>
      <c r="F641" t="s">
        <v>526</v>
      </c>
      <c r="G641" t="s">
        <v>31</v>
      </c>
      <c r="H641">
        <v>0.55000000000000004</v>
      </c>
      <c r="I641" t="s">
        <v>151</v>
      </c>
    </row>
    <row r="642" spans="1:9" x14ac:dyDescent="0.25">
      <c r="A642" t="s">
        <v>524</v>
      </c>
      <c r="B642" t="s">
        <v>31</v>
      </c>
      <c r="C642">
        <v>0.54</v>
      </c>
      <c r="D642" t="s">
        <v>238</v>
      </c>
      <c r="F642" t="s">
        <v>526</v>
      </c>
      <c r="G642" t="s">
        <v>31</v>
      </c>
      <c r="H642">
        <v>0.54</v>
      </c>
      <c r="I642" t="s">
        <v>154</v>
      </c>
    </row>
    <row r="643" spans="1:9" x14ac:dyDescent="0.25">
      <c r="A643" t="s">
        <v>524</v>
      </c>
      <c r="B643" t="s">
        <v>31</v>
      </c>
      <c r="C643">
        <v>0.53</v>
      </c>
      <c r="D643" t="s">
        <v>544</v>
      </c>
      <c r="F643" t="s">
        <v>526</v>
      </c>
      <c r="G643" t="s">
        <v>31</v>
      </c>
      <c r="H643">
        <v>0.53</v>
      </c>
      <c r="I643" t="s">
        <v>154</v>
      </c>
    </row>
    <row r="644" spans="1:9" x14ac:dyDescent="0.25">
      <c r="A644" t="s">
        <v>524</v>
      </c>
      <c r="B644" t="s">
        <v>31</v>
      </c>
      <c r="C644">
        <v>0.52</v>
      </c>
      <c r="D644" t="s">
        <v>378</v>
      </c>
      <c r="F644" t="s">
        <v>526</v>
      </c>
      <c r="G644" t="s">
        <v>31</v>
      </c>
      <c r="H644">
        <v>0.52</v>
      </c>
      <c r="I644" t="s">
        <v>154</v>
      </c>
    </row>
    <row r="645" spans="1:9" x14ac:dyDescent="0.25">
      <c r="A645" t="s">
        <v>524</v>
      </c>
      <c r="B645" t="s">
        <v>31</v>
      </c>
      <c r="C645">
        <v>0.51</v>
      </c>
      <c r="D645" t="s">
        <v>379</v>
      </c>
      <c r="F645" t="s">
        <v>526</v>
      </c>
      <c r="G645" t="s">
        <v>31</v>
      </c>
      <c r="H645">
        <v>0.51</v>
      </c>
      <c r="I645" t="s">
        <v>154</v>
      </c>
    </row>
    <row r="646" spans="1:9" x14ac:dyDescent="0.25">
      <c r="A646" t="s">
        <v>524</v>
      </c>
      <c r="B646" t="s">
        <v>31</v>
      </c>
      <c r="C646">
        <v>0.5</v>
      </c>
      <c r="D646" t="s">
        <v>67</v>
      </c>
      <c r="F646" t="s">
        <v>526</v>
      </c>
      <c r="G646" t="s">
        <v>31</v>
      </c>
      <c r="H646">
        <v>0.5</v>
      </c>
      <c r="I646" t="s">
        <v>158</v>
      </c>
    </row>
    <row r="647" spans="1:9" x14ac:dyDescent="0.25">
      <c r="A647" t="s">
        <v>524</v>
      </c>
      <c r="B647" t="s">
        <v>31</v>
      </c>
      <c r="C647">
        <v>0.49</v>
      </c>
      <c r="D647" t="s">
        <v>69</v>
      </c>
      <c r="F647" t="s">
        <v>526</v>
      </c>
      <c r="G647" t="s">
        <v>31</v>
      </c>
      <c r="H647">
        <v>0.49</v>
      </c>
      <c r="I647" t="s">
        <v>158</v>
      </c>
    </row>
    <row r="648" spans="1:9" x14ac:dyDescent="0.25">
      <c r="A648" t="s">
        <v>524</v>
      </c>
      <c r="B648" t="s">
        <v>31</v>
      </c>
      <c r="C648">
        <v>0.48</v>
      </c>
      <c r="D648" t="s">
        <v>245</v>
      </c>
      <c r="F648" t="s">
        <v>526</v>
      </c>
      <c r="G648" t="s">
        <v>31</v>
      </c>
      <c r="H648">
        <v>0.48</v>
      </c>
      <c r="I648" t="s">
        <v>158</v>
      </c>
    </row>
    <row r="649" spans="1:9" x14ac:dyDescent="0.25">
      <c r="A649" t="s">
        <v>524</v>
      </c>
      <c r="B649" t="s">
        <v>31</v>
      </c>
      <c r="C649">
        <v>0.47</v>
      </c>
      <c r="D649" t="s">
        <v>501</v>
      </c>
      <c r="F649" t="s">
        <v>526</v>
      </c>
      <c r="G649" t="s">
        <v>31</v>
      </c>
      <c r="H649">
        <v>0.47</v>
      </c>
      <c r="I649" t="s">
        <v>158</v>
      </c>
    </row>
    <row r="650" spans="1:9" x14ac:dyDescent="0.25">
      <c r="A650" t="s">
        <v>524</v>
      </c>
      <c r="B650" t="s">
        <v>31</v>
      </c>
      <c r="C650">
        <v>0.46</v>
      </c>
      <c r="D650" t="s">
        <v>71</v>
      </c>
      <c r="F650" t="s">
        <v>526</v>
      </c>
      <c r="G650" t="s">
        <v>31</v>
      </c>
      <c r="H650">
        <v>0.46</v>
      </c>
      <c r="I650" t="s">
        <v>335</v>
      </c>
    </row>
    <row r="651" spans="1:9" x14ac:dyDescent="0.25">
      <c r="A651" t="s">
        <v>524</v>
      </c>
      <c r="B651" t="s">
        <v>31</v>
      </c>
      <c r="C651">
        <v>0.45</v>
      </c>
      <c r="D651" t="s">
        <v>72</v>
      </c>
      <c r="F651" t="s">
        <v>526</v>
      </c>
      <c r="G651" t="s">
        <v>31</v>
      </c>
      <c r="H651">
        <v>0.45</v>
      </c>
      <c r="I651" t="s">
        <v>335</v>
      </c>
    </row>
    <row r="652" spans="1:9" x14ac:dyDescent="0.25">
      <c r="A652" t="s">
        <v>524</v>
      </c>
      <c r="B652" t="s">
        <v>31</v>
      </c>
      <c r="C652">
        <v>0.44</v>
      </c>
      <c r="D652" t="s">
        <v>545</v>
      </c>
      <c r="F652" t="s">
        <v>526</v>
      </c>
      <c r="G652" t="s">
        <v>31</v>
      </c>
      <c r="H652">
        <v>0.44</v>
      </c>
      <c r="I652" t="s">
        <v>335</v>
      </c>
    </row>
    <row r="653" spans="1:9" x14ac:dyDescent="0.25">
      <c r="A653" t="s">
        <v>524</v>
      </c>
      <c r="B653" t="s">
        <v>31</v>
      </c>
      <c r="C653">
        <v>0.43</v>
      </c>
      <c r="D653" t="s">
        <v>74</v>
      </c>
      <c r="F653" t="s">
        <v>526</v>
      </c>
      <c r="G653" t="s">
        <v>31</v>
      </c>
      <c r="H653">
        <v>0.43</v>
      </c>
      <c r="I653" t="s">
        <v>335</v>
      </c>
    </row>
    <row r="654" spans="1:9" x14ac:dyDescent="0.25">
      <c r="A654" t="s">
        <v>524</v>
      </c>
      <c r="B654" t="s">
        <v>31</v>
      </c>
      <c r="C654">
        <v>0.42</v>
      </c>
      <c r="D654" t="s">
        <v>76</v>
      </c>
      <c r="F654" t="s">
        <v>526</v>
      </c>
      <c r="G654" t="s">
        <v>31</v>
      </c>
      <c r="H654">
        <v>0.42</v>
      </c>
      <c r="I654" t="s">
        <v>335</v>
      </c>
    </row>
    <row r="655" spans="1:9" x14ac:dyDescent="0.25">
      <c r="A655" t="s">
        <v>524</v>
      </c>
      <c r="B655" t="s">
        <v>31</v>
      </c>
      <c r="C655">
        <v>0.41</v>
      </c>
      <c r="D655" t="s">
        <v>385</v>
      </c>
      <c r="F655" t="s">
        <v>526</v>
      </c>
      <c r="G655" t="s">
        <v>31</v>
      </c>
      <c r="H655">
        <v>0.41</v>
      </c>
      <c r="I655" t="s">
        <v>160</v>
      </c>
    </row>
    <row r="656" spans="1:9" x14ac:dyDescent="0.25">
      <c r="A656" t="s">
        <v>524</v>
      </c>
      <c r="B656" t="s">
        <v>31</v>
      </c>
      <c r="C656">
        <v>0.4</v>
      </c>
      <c r="D656" t="s">
        <v>415</v>
      </c>
      <c r="F656" t="s">
        <v>526</v>
      </c>
      <c r="G656" t="s">
        <v>31</v>
      </c>
      <c r="H656">
        <v>0.4</v>
      </c>
      <c r="I656" t="s">
        <v>160</v>
      </c>
    </row>
    <row r="657" spans="1:9" x14ac:dyDescent="0.25">
      <c r="A657" t="s">
        <v>524</v>
      </c>
      <c r="B657" t="s">
        <v>31</v>
      </c>
      <c r="C657">
        <v>0.39</v>
      </c>
      <c r="D657" t="s">
        <v>546</v>
      </c>
      <c r="F657" t="s">
        <v>526</v>
      </c>
      <c r="G657" t="s">
        <v>31</v>
      </c>
      <c r="H657">
        <v>0.39</v>
      </c>
      <c r="I657" t="s">
        <v>160</v>
      </c>
    </row>
    <row r="658" spans="1:9" x14ac:dyDescent="0.25">
      <c r="A658" t="s">
        <v>524</v>
      </c>
      <c r="B658" t="s">
        <v>31</v>
      </c>
      <c r="C658">
        <v>0.38</v>
      </c>
      <c r="D658" t="s">
        <v>547</v>
      </c>
      <c r="F658" t="s">
        <v>526</v>
      </c>
      <c r="G658" t="s">
        <v>31</v>
      </c>
      <c r="H658">
        <v>0.38</v>
      </c>
      <c r="I658" t="s">
        <v>193</v>
      </c>
    </row>
    <row r="659" spans="1:9" x14ac:dyDescent="0.25">
      <c r="A659" t="s">
        <v>524</v>
      </c>
      <c r="B659" t="s">
        <v>31</v>
      </c>
      <c r="C659">
        <v>0.37</v>
      </c>
      <c r="D659" t="s">
        <v>386</v>
      </c>
      <c r="F659" t="s">
        <v>526</v>
      </c>
      <c r="G659" t="s">
        <v>31</v>
      </c>
      <c r="H659">
        <v>0.37</v>
      </c>
      <c r="I659" t="s">
        <v>193</v>
      </c>
    </row>
    <row r="660" spans="1:9" x14ac:dyDescent="0.25">
      <c r="A660" t="s">
        <v>524</v>
      </c>
      <c r="B660" t="s">
        <v>31</v>
      </c>
      <c r="C660">
        <v>0.36</v>
      </c>
      <c r="D660" t="s">
        <v>548</v>
      </c>
      <c r="F660" t="s">
        <v>526</v>
      </c>
      <c r="G660" t="s">
        <v>31</v>
      </c>
      <c r="H660">
        <v>0.36</v>
      </c>
      <c r="I660" t="s">
        <v>193</v>
      </c>
    </row>
    <row r="661" spans="1:9" x14ac:dyDescent="0.25">
      <c r="A661" t="s">
        <v>524</v>
      </c>
      <c r="B661" t="s">
        <v>31</v>
      </c>
      <c r="C661">
        <v>0.35</v>
      </c>
      <c r="D661" t="s">
        <v>417</v>
      </c>
      <c r="F661" t="s">
        <v>526</v>
      </c>
      <c r="G661" t="s">
        <v>31</v>
      </c>
      <c r="H661">
        <v>0.35</v>
      </c>
      <c r="I661" t="s">
        <v>193</v>
      </c>
    </row>
    <row r="662" spans="1:9" x14ac:dyDescent="0.25">
      <c r="A662" t="s">
        <v>524</v>
      </c>
      <c r="B662" t="s">
        <v>31</v>
      </c>
      <c r="C662">
        <v>0.34</v>
      </c>
      <c r="D662" t="s">
        <v>418</v>
      </c>
      <c r="F662" t="s">
        <v>526</v>
      </c>
      <c r="G662" t="s">
        <v>31</v>
      </c>
      <c r="H662">
        <v>0.34</v>
      </c>
      <c r="I662" t="s">
        <v>162</v>
      </c>
    </row>
    <row r="663" spans="1:9" x14ac:dyDescent="0.25">
      <c r="A663" t="s">
        <v>524</v>
      </c>
      <c r="B663" t="s">
        <v>31</v>
      </c>
      <c r="C663">
        <v>0.33</v>
      </c>
      <c r="D663" t="s">
        <v>505</v>
      </c>
      <c r="F663" t="s">
        <v>526</v>
      </c>
      <c r="G663" t="s">
        <v>31</v>
      </c>
      <c r="H663">
        <v>0.33</v>
      </c>
      <c r="I663" t="s">
        <v>162</v>
      </c>
    </row>
    <row r="664" spans="1:9" x14ac:dyDescent="0.25">
      <c r="A664" t="s">
        <v>524</v>
      </c>
      <c r="B664" t="s">
        <v>31</v>
      </c>
      <c r="C664">
        <v>0.32</v>
      </c>
      <c r="D664" t="s">
        <v>506</v>
      </c>
      <c r="F664" t="s">
        <v>526</v>
      </c>
      <c r="G664" t="s">
        <v>31</v>
      </c>
      <c r="H664">
        <v>0.32</v>
      </c>
      <c r="I664" t="s">
        <v>162</v>
      </c>
    </row>
    <row r="665" spans="1:9" x14ac:dyDescent="0.25">
      <c r="A665" t="s">
        <v>524</v>
      </c>
      <c r="B665" t="s">
        <v>31</v>
      </c>
      <c r="C665">
        <v>0.31</v>
      </c>
      <c r="D665" t="s">
        <v>507</v>
      </c>
      <c r="F665" t="s">
        <v>526</v>
      </c>
      <c r="G665" t="s">
        <v>31</v>
      </c>
      <c r="H665">
        <v>0.31</v>
      </c>
      <c r="I665" t="s">
        <v>201</v>
      </c>
    </row>
    <row r="666" spans="1:9" x14ac:dyDescent="0.25">
      <c r="A666" t="s">
        <v>524</v>
      </c>
      <c r="B666" t="s">
        <v>31</v>
      </c>
      <c r="C666">
        <v>0.3</v>
      </c>
      <c r="D666" t="s">
        <v>549</v>
      </c>
      <c r="F666" t="s">
        <v>526</v>
      </c>
      <c r="G666" t="s">
        <v>31</v>
      </c>
      <c r="H666">
        <v>0.3</v>
      </c>
      <c r="I666" t="s">
        <v>201</v>
      </c>
    </row>
    <row r="667" spans="1:9" x14ac:dyDescent="0.25">
      <c r="A667" t="s">
        <v>524</v>
      </c>
      <c r="B667" t="s">
        <v>31</v>
      </c>
      <c r="C667">
        <v>0.28999999999999998</v>
      </c>
      <c r="D667" t="s">
        <v>93</v>
      </c>
      <c r="F667" t="s">
        <v>526</v>
      </c>
      <c r="G667" t="s">
        <v>31</v>
      </c>
      <c r="H667">
        <v>0.28999999999999998</v>
      </c>
      <c r="I667" t="s">
        <v>206</v>
      </c>
    </row>
    <row r="668" spans="1:9" x14ac:dyDescent="0.25">
      <c r="A668" t="s">
        <v>524</v>
      </c>
      <c r="B668" t="s">
        <v>31</v>
      </c>
      <c r="C668">
        <v>0.28000000000000003</v>
      </c>
      <c r="D668" t="s">
        <v>300</v>
      </c>
      <c r="F668" t="s">
        <v>526</v>
      </c>
      <c r="G668" t="s">
        <v>31</v>
      </c>
      <c r="H668">
        <v>0.28000000000000003</v>
      </c>
      <c r="I668" t="s">
        <v>206</v>
      </c>
    </row>
    <row r="669" spans="1:9" x14ac:dyDescent="0.25">
      <c r="A669" t="s">
        <v>524</v>
      </c>
      <c r="B669" t="s">
        <v>31</v>
      </c>
      <c r="C669">
        <v>0.27</v>
      </c>
      <c r="D669" t="s">
        <v>391</v>
      </c>
      <c r="F669" t="s">
        <v>526</v>
      </c>
      <c r="G669" t="s">
        <v>31</v>
      </c>
      <c r="H669">
        <v>0.27</v>
      </c>
      <c r="I669" t="s">
        <v>206</v>
      </c>
    </row>
    <row r="670" spans="1:9" x14ac:dyDescent="0.25">
      <c r="A670" t="s">
        <v>524</v>
      </c>
      <c r="B670" t="s">
        <v>31</v>
      </c>
      <c r="C670">
        <v>0.26</v>
      </c>
      <c r="D670" t="s">
        <v>96</v>
      </c>
      <c r="F670" t="s">
        <v>526</v>
      </c>
      <c r="G670" t="s">
        <v>31</v>
      </c>
      <c r="H670">
        <v>0.26</v>
      </c>
      <c r="I670" t="s">
        <v>210</v>
      </c>
    </row>
    <row r="671" spans="1:9" x14ac:dyDescent="0.25">
      <c r="A671" t="s">
        <v>524</v>
      </c>
      <c r="B671" t="s">
        <v>31</v>
      </c>
      <c r="C671">
        <v>0.25</v>
      </c>
      <c r="D671" t="s">
        <v>550</v>
      </c>
      <c r="F671" t="s">
        <v>526</v>
      </c>
      <c r="G671" t="s">
        <v>31</v>
      </c>
      <c r="H671">
        <v>0.25</v>
      </c>
      <c r="I671" t="s">
        <v>210</v>
      </c>
    </row>
    <row r="672" spans="1:9" x14ac:dyDescent="0.25">
      <c r="A672" t="s">
        <v>524</v>
      </c>
      <c r="B672" t="s">
        <v>31</v>
      </c>
      <c r="C672">
        <v>0.24</v>
      </c>
      <c r="D672" t="s">
        <v>100</v>
      </c>
      <c r="F672" t="s">
        <v>526</v>
      </c>
      <c r="G672" t="s">
        <v>31</v>
      </c>
      <c r="H672">
        <v>0.24</v>
      </c>
      <c r="I672" t="s">
        <v>164</v>
      </c>
    </row>
    <row r="673" spans="1:9" x14ac:dyDescent="0.25">
      <c r="A673" t="s">
        <v>524</v>
      </c>
      <c r="B673" t="s">
        <v>31</v>
      </c>
      <c r="C673">
        <v>0.23</v>
      </c>
      <c r="D673" t="s">
        <v>551</v>
      </c>
      <c r="F673" t="s">
        <v>526</v>
      </c>
      <c r="G673" t="s">
        <v>31</v>
      </c>
      <c r="H673">
        <v>0.23</v>
      </c>
      <c r="I673" t="s">
        <v>219</v>
      </c>
    </row>
    <row r="674" spans="1:9" x14ac:dyDescent="0.25">
      <c r="A674" t="s">
        <v>524</v>
      </c>
      <c r="B674" t="s">
        <v>31</v>
      </c>
      <c r="C674">
        <v>0.22</v>
      </c>
      <c r="D674" t="s">
        <v>552</v>
      </c>
      <c r="F674" t="s">
        <v>526</v>
      </c>
      <c r="G674" t="s">
        <v>31</v>
      </c>
      <c r="H674">
        <v>0.22</v>
      </c>
      <c r="I674" t="s">
        <v>219</v>
      </c>
    </row>
    <row r="675" spans="1:9" x14ac:dyDescent="0.25">
      <c r="A675" t="s">
        <v>524</v>
      </c>
      <c r="B675" t="s">
        <v>31</v>
      </c>
      <c r="C675">
        <v>0.21</v>
      </c>
      <c r="D675" t="s">
        <v>553</v>
      </c>
      <c r="F675" t="s">
        <v>526</v>
      </c>
      <c r="G675" t="s">
        <v>31</v>
      </c>
      <c r="H675">
        <v>0.21</v>
      </c>
      <c r="I675" t="s">
        <v>219</v>
      </c>
    </row>
    <row r="676" spans="1:9" x14ac:dyDescent="0.25">
      <c r="A676" t="s">
        <v>524</v>
      </c>
      <c r="B676" t="s">
        <v>31</v>
      </c>
      <c r="C676">
        <v>0.2</v>
      </c>
      <c r="D676" t="s">
        <v>554</v>
      </c>
      <c r="F676" t="s">
        <v>526</v>
      </c>
      <c r="G676" t="s">
        <v>31</v>
      </c>
      <c r="H676">
        <v>0.2</v>
      </c>
      <c r="I676" t="s">
        <v>223</v>
      </c>
    </row>
    <row r="677" spans="1:9" x14ac:dyDescent="0.25">
      <c r="A677" t="s">
        <v>524</v>
      </c>
      <c r="B677" t="s">
        <v>31</v>
      </c>
      <c r="C677">
        <v>0.19</v>
      </c>
      <c r="D677" t="s">
        <v>108</v>
      </c>
      <c r="F677" t="s">
        <v>526</v>
      </c>
      <c r="G677" t="s">
        <v>31</v>
      </c>
      <c r="H677">
        <v>0.19</v>
      </c>
      <c r="I677" t="s">
        <v>223</v>
      </c>
    </row>
    <row r="678" spans="1:9" x14ac:dyDescent="0.25">
      <c r="A678" t="s">
        <v>524</v>
      </c>
      <c r="B678" t="s">
        <v>31</v>
      </c>
      <c r="C678">
        <v>0.18</v>
      </c>
      <c r="D678" t="s">
        <v>109</v>
      </c>
      <c r="F678" t="s">
        <v>526</v>
      </c>
      <c r="G678" t="s">
        <v>31</v>
      </c>
      <c r="H678">
        <v>0.18</v>
      </c>
      <c r="I678" t="s">
        <v>228</v>
      </c>
    </row>
    <row r="679" spans="1:9" x14ac:dyDescent="0.25">
      <c r="A679" t="s">
        <v>524</v>
      </c>
      <c r="B679" t="s">
        <v>31</v>
      </c>
      <c r="C679">
        <v>0.17</v>
      </c>
      <c r="D679" t="s">
        <v>555</v>
      </c>
      <c r="F679" t="s">
        <v>526</v>
      </c>
      <c r="G679" t="s">
        <v>31</v>
      </c>
      <c r="H679">
        <v>0.17</v>
      </c>
      <c r="I679" t="s">
        <v>228</v>
      </c>
    </row>
    <row r="680" spans="1:9" x14ac:dyDescent="0.25">
      <c r="A680" t="s">
        <v>524</v>
      </c>
      <c r="B680" t="s">
        <v>31</v>
      </c>
      <c r="C680">
        <v>0.16</v>
      </c>
      <c r="D680" t="s">
        <v>115</v>
      </c>
      <c r="F680" t="s">
        <v>526</v>
      </c>
      <c r="G680" t="s">
        <v>31</v>
      </c>
      <c r="H680">
        <v>0.16</v>
      </c>
      <c r="I680" t="s">
        <v>166</v>
      </c>
    </row>
    <row r="681" spans="1:9" x14ac:dyDescent="0.25">
      <c r="A681" t="s">
        <v>524</v>
      </c>
      <c r="B681" t="s">
        <v>31</v>
      </c>
      <c r="C681">
        <v>0.15</v>
      </c>
      <c r="D681" t="s">
        <v>311</v>
      </c>
      <c r="F681" t="s">
        <v>526</v>
      </c>
      <c r="G681" t="s">
        <v>31</v>
      </c>
      <c r="H681">
        <v>0.15</v>
      </c>
      <c r="I681" t="s">
        <v>166</v>
      </c>
    </row>
    <row r="682" spans="1:9" x14ac:dyDescent="0.25">
      <c r="A682" t="s">
        <v>524</v>
      </c>
      <c r="B682" t="s">
        <v>31</v>
      </c>
      <c r="C682">
        <v>0.14000000000000001</v>
      </c>
      <c r="D682" t="s">
        <v>556</v>
      </c>
      <c r="F682" t="s">
        <v>526</v>
      </c>
      <c r="G682" t="s">
        <v>31</v>
      </c>
      <c r="H682">
        <v>0.14000000000000001</v>
      </c>
      <c r="I682" t="s">
        <v>236</v>
      </c>
    </row>
    <row r="683" spans="1:9" x14ac:dyDescent="0.25">
      <c r="A683" t="s">
        <v>524</v>
      </c>
      <c r="B683" t="s">
        <v>31</v>
      </c>
      <c r="C683">
        <v>0.13</v>
      </c>
      <c r="D683" t="s">
        <v>121</v>
      </c>
      <c r="F683" t="s">
        <v>526</v>
      </c>
      <c r="G683" t="s">
        <v>31</v>
      </c>
      <c r="H683">
        <v>0.13</v>
      </c>
      <c r="I683" t="s">
        <v>244</v>
      </c>
    </row>
    <row r="684" spans="1:9" x14ac:dyDescent="0.25">
      <c r="A684" t="s">
        <v>524</v>
      </c>
      <c r="B684" t="s">
        <v>31</v>
      </c>
      <c r="C684">
        <v>0.12</v>
      </c>
      <c r="D684" t="s">
        <v>516</v>
      </c>
      <c r="F684" t="s">
        <v>526</v>
      </c>
      <c r="G684" t="s">
        <v>31</v>
      </c>
      <c r="H684">
        <v>0.12</v>
      </c>
      <c r="I684" t="s">
        <v>247</v>
      </c>
    </row>
    <row r="685" spans="1:9" x14ac:dyDescent="0.25">
      <c r="A685" t="s">
        <v>524</v>
      </c>
      <c r="B685" t="s">
        <v>31</v>
      </c>
      <c r="C685">
        <v>0.11</v>
      </c>
      <c r="D685" t="s">
        <v>557</v>
      </c>
      <c r="F685" t="s">
        <v>526</v>
      </c>
      <c r="G685" t="s">
        <v>31</v>
      </c>
      <c r="H685">
        <v>0.11</v>
      </c>
      <c r="I685" t="s">
        <v>249</v>
      </c>
    </row>
    <row r="686" spans="1:9" x14ac:dyDescent="0.25">
      <c r="A686" t="s">
        <v>524</v>
      </c>
      <c r="B686" t="s">
        <v>31</v>
      </c>
      <c r="C686">
        <v>0.1</v>
      </c>
      <c r="D686" t="s">
        <v>558</v>
      </c>
      <c r="F686" t="s">
        <v>526</v>
      </c>
      <c r="G686" t="s">
        <v>31</v>
      </c>
      <c r="H686">
        <v>0.1</v>
      </c>
      <c r="I686" t="s">
        <v>255</v>
      </c>
    </row>
    <row r="687" spans="1:9" x14ac:dyDescent="0.25">
      <c r="A687" t="s">
        <v>524</v>
      </c>
      <c r="B687" t="s">
        <v>31</v>
      </c>
      <c r="C687">
        <v>0.09</v>
      </c>
      <c r="D687" t="s">
        <v>559</v>
      </c>
      <c r="F687" t="s">
        <v>526</v>
      </c>
      <c r="G687" t="s">
        <v>31</v>
      </c>
      <c r="H687">
        <v>0.09</v>
      </c>
      <c r="I687" t="s">
        <v>255</v>
      </c>
    </row>
    <row r="688" spans="1:9" x14ac:dyDescent="0.25">
      <c r="A688" t="s">
        <v>524</v>
      </c>
      <c r="B688" t="s">
        <v>31</v>
      </c>
      <c r="C688">
        <v>0.08</v>
      </c>
      <c r="D688" t="s">
        <v>560</v>
      </c>
      <c r="F688" t="s">
        <v>526</v>
      </c>
      <c r="G688" t="s">
        <v>31</v>
      </c>
      <c r="H688">
        <v>0.08</v>
      </c>
      <c r="I688" t="s">
        <v>260</v>
      </c>
    </row>
    <row r="689" spans="1:9" x14ac:dyDescent="0.25">
      <c r="A689" t="s">
        <v>524</v>
      </c>
      <c r="B689" t="s">
        <v>31</v>
      </c>
      <c r="C689">
        <v>7.0000000000000007E-2</v>
      </c>
      <c r="D689" t="s">
        <v>321</v>
      </c>
      <c r="F689" t="s">
        <v>526</v>
      </c>
      <c r="G689" t="s">
        <v>31</v>
      </c>
      <c r="H689">
        <v>7.0000000000000007E-2</v>
      </c>
      <c r="I689" t="s">
        <v>392</v>
      </c>
    </row>
    <row r="690" spans="1:9" x14ac:dyDescent="0.25">
      <c r="A690" t="s">
        <v>524</v>
      </c>
      <c r="B690" t="s">
        <v>31</v>
      </c>
      <c r="C690">
        <v>0.06</v>
      </c>
      <c r="D690" t="s">
        <v>561</v>
      </c>
      <c r="F690" t="s">
        <v>526</v>
      </c>
      <c r="G690" t="s">
        <v>31</v>
      </c>
      <c r="H690">
        <v>0.06</v>
      </c>
      <c r="I690" t="s">
        <v>264</v>
      </c>
    </row>
    <row r="691" spans="1:9" x14ac:dyDescent="0.25">
      <c r="A691" t="s">
        <v>524</v>
      </c>
      <c r="B691" t="s">
        <v>31</v>
      </c>
      <c r="C691">
        <v>0.05</v>
      </c>
      <c r="D691" t="s">
        <v>146</v>
      </c>
      <c r="F691" t="s">
        <v>526</v>
      </c>
      <c r="G691" t="s">
        <v>31</v>
      </c>
      <c r="H691">
        <v>0.05</v>
      </c>
      <c r="I691" t="s">
        <v>394</v>
      </c>
    </row>
    <row r="692" spans="1:9" x14ac:dyDescent="0.25">
      <c r="A692" t="s">
        <v>524</v>
      </c>
      <c r="B692" t="s">
        <v>31</v>
      </c>
      <c r="C692">
        <v>0.04</v>
      </c>
      <c r="D692" t="s">
        <v>562</v>
      </c>
      <c r="F692" t="s">
        <v>526</v>
      </c>
      <c r="G692" t="s">
        <v>31</v>
      </c>
      <c r="H692">
        <v>0.04</v>
      </c>
      <c r="I692" t="s">
        <v>512</v>
      </c>
    </row>
    <row r="693" spans="1:9" x14ac:dyDescent="0.25">
      <c r="A693" t="s">
        <v>524</v>
      </c>
      <c r="B693" t="s">
        <v>31</v>
      </c>
      <c r="C693">
        <v>0.03</v>
      </c>
      <c r="D693" t="s">
        <v>563</v>
      </c>
      <c r="F693" t="s">
        <v>526</v>
      </c>
      <c r="G693" t="s">
        <v>31</v>
      </c>
      <c r="H693">
        <v>0.03</v>
      </c>
      <c r="I693" t="s">
        <v>396</v>
      </c>
    </row>
    <row r="694" spans="1:9" x14ac:dyDescent="0.25">
      <c r="A694" t="s">
        <v>524</v>
      </c>
      <c r="B694" t="s">
        <v>31</v>
      </c>
      <c r="C694">
        <v>0.02</v>
      </c>
      <c r="D694" t="s">
        <v>564</v>
      </c>
      <c r="F694" t="s">
        <v>526</v>
      </c>
      <c r="G694" t="s">
        <v>31</v>
      </c>
      <c r="H694">
        <v>0.02</v>
      </c>
      <c r="I694" t="s">
        <v>519</v>
      </c>
    </row>
    <row r="695" spans="1:9" x14ac:dyDescent="0.25">
      <c r="A695" t="s">
        <v>524</v>
      </c>
      <c r="B695" t="s">
        <v>31</v>
      </c>
      <c r="C695">
        <v>0.01</v>
      </c>
      <c r="D695" t="s">
        <v>565</v>
      </c>
      <c r="F695" t="s">
        <v>526</v>
      </c>
      <c r="G695" t="s">
        <v>31</v>
      </c>
      <c r="H695">
        <v>0.01</v>
      </c>
      <c r="I695" t="s">
        <v>566</v>
      </c>
    </row>
    <row r="696" spans="1:9" x14ac:dyDescent="0.25">
      <c r="A696" t="s">
        <v>524</v>
      </c>
      <c r="B696" t="s">
        <v>32</v>
      </c>
      <c r="C696">
        <v>0.99</v>
      </c>
      <c r="D696" t="s">
        <v>195</v>
      </c>
      <c r="F696" t="s">
        <v>526</v>
      </c>
      <c r="G696" t="s">
        <v>32</v>
      </c>
      <c r="H696">
        <v>0.99</v>
      </c>
      <c r="I696" t="s">
        <v>160</v>
      </c>
    </row>
    <row r="697" spans="1:9" x14ac:dyDescent="0.25">
      <c r="A697" t="s">
        <v>524</v>
      </c>
      <c r="B697" t="s">
        <v>32</v>
      </c>
      <c r="C697">
        <v>0.98</v>
      </c>
      <c r="D697" t="s">
        <v>48</v>
      </c>
      <c r="F697" t="s">
        <v>526</v>
      </c>
      <c r="G697" t="s">
        <v>32</v>
      </c>
      <c r="H697">
        <v>0.98</v>
      </c>
      <c r="I697" t="s">
        <v>160</v>
      </c>
    </row>
    <row r="698" spans="1:9" x14ac:dyDescent="0.25">
      <c r="A698" t="s">
        <v>524</v>
      </c>
      <c r="B698" t="s">
        <v>32</v>
      </c>
      <c r="C698">
        <v>0.97</v>
      </c>
      <c r="D698" t="s">
        <v>368</v>
      </c>
      <c r="F698" t="s">
        <v>526</v>
      </c>
      <c r="G698" t="s">
        <v>32</v>
      </c>
      <c r="H698">
        <v>0.97</v>
      </c>
      <c r="I698" t="s">
        <v>162</v>
      </c>
    </row>
    <row r="699" spans="1:9" x14ac:dyDescent="0.25">
      <c r="A699" t="s">
        <v>524</v>
      </c>
      <c r="B699" t="s">
        <v>32</v>
      </c>
      <c r="C699">
        <v>0.96</v>
      </c>
      <c r="D699" t="s">
        <v>567</v>
      </c>
      <c r="F699" t="s">
        <v>526</v>
      </c>
      <c r="G699" t="s">
        <v>32</v>
      </c>
      <c r="H699">
        <v>0.96</v>
      </c>
      <c r="I699" t="s">
        <v>201</v>
      </c>
    </row>
    <row r="700" spans="1:9" x14ac:dyDescent="0.25">
      <c r="A700" t="s">
        <v>524</v>
      </c>
      <c r="B700" t="s">
        <v>32</v>
      </c>
      <c r="C700">
        <v>0.95</v>
      </c>
      <c r="D700" t="s">
        <v>371</v>
      </c>
      <c r="F700" t="s">
        <v>526</v>
      </c>
      <c r="G700" t="s">
        <v>32</v>
      </c>
      <c r="H700">
        <v>0.95</v>
      </c>
      <c r="I700" t="s">
        <v>201</v>
      </c>
    </row>
    <row r="701" spans="1:9" x14ac:dyDescent="0.25">
      <c r="A701" t="s">
        <v>524</v>
      </c>
      <c r="B701" t="s">
        <v>32</v>
      </c>
      <c r="C701">
        <v>0.94</v>
      </c>
      <c r="D701" t="s">
        <v>56</v>
      </c>
      <c r="F701" t="s">
        <v>526</v>
      </c>
      <c r="G701" t="s">
        <v>32</v>
      </c>
      <c r="H701">
        <v>0.94</v>
      </c>
      <c r="I701" t="s">
        <v>206</v>
      </c>
    </row>
    <row r="702" spans="1:9" x14ac:dyDescent="0.25">
      <c r="A702" t="s">
        <v>524</v>
      </c>
      <c r="B702" t="s">
        <v>32</v>
      </c>
      <c r="C702">
        <v>0.93</v>
      </c>
      <c r="D702" t="s">
        <v>232</v>
      </c>
      <c r="F702" t="s">
        <v>526</v>
      </c>
      <c r="G702" t="s">
        <v>32</v>
      </c>
      <c r="H702">
        <v>0.93</v>
      </c>
      <c r="I702" t="s">
        <v>164</v>
      </c>
    </row>
    <row r="703" spans="1:9" x14ac:dyDescent="0.25">
      <c r="A703" t="s">
        <v>524</v>
      </c>
      <c r="B703" t="s">
        <v>32</v>
      </c>
      <c r="C703">
        <v>0.92</v>
      </c>
      <c r="D703" t="s">
        <v>568</v>
      </c>
      <c r="F703" t="s">
        <v>526</v>
      </c>
      <c r="G703" t="s">
        <v>32</v>
      </c>
      <c r="H703">
        <v>0.92</v>
      </c>
      <c r="I703" t="s">
        <v>219</v>
      </c>
    </row>
    <row r="704" spans="1:9" x14ac:dyDescent="0.25">
      <c r="A704" t="s">
        <v>524</v>
      </c>
      <c r="B704" t="s">
        <v>32</v>
      </c>
      <c r="C704">
        <v>0.91</v>
      </c>
      <c r="D704" t="s">
        <v>288</v>
      </c>
      <c r="F704" t="s">
        <v>526</v>
      </c>
      <c r="G704" t="s">
        <v>32</v>
      </c>
      <c r="H704">
        <v>0.91</v>
      </c>
      <c r="I704" t="s">
        <v>223</v>
      </c>
    </row>
    <row r="705" spans="1:9" x14ac:dyDescent="0.25">
      <c r="A705" t="s">
        <v>524</v>
      </c>
      <c r="B705" t="s">
        <v>32</v>
      </c>
      <c r="C705">
        <v>0.9</v>
      </c>
      <c r="D705" t="s">
        <v>66</v>
      </c>
      <c r="F705" t="s">
        <v>526</v>
      </c>
      <c r="G705" t="s">
        <v>32</v>
      </c>
      <c r="H705">
        <v>0.9</v>
      </c>
      <c r="I705" t="s">
        <v>228</v>
      </c>
    </row>
    <row r="706" spans="1:9" x14ac:dyDescent="0.25">
      <c r="A706" t="s">
        <v>524</v>
      </c>
      <c r="B706" t="s">
        <v>32</v>
      </c>
      <c r="C706">
        <v>0.89</v>
      </c>
      <c r="D706" t="s">
        <v>69</v>
      </c>
      <c r="F706" t="s">
        <v>526</v>
      </c>
      <c r="G706" t="s">
        <v>32</v>
      </c>
      <c r="H706">
        <v>0.89</v>
      </c>
      <c r="I706" t="s">
        <v>228</v>
      </c>
    </row>
    <row r="707" spans="1:9" x14ac:dyDescent="0.25">
      <c r="A707" t="s">
        <v>524</v>
      </c>
      <c r="B707" t="s">
        <v>32</v>
      </c>
      <c r="C707">
        <v>0.88</v>
      </c>
      <c r="D707" t="s">
        <v>569</v>
      </c>
      <c r="F707" t="s">
        <v>526</v>
      </c>
      <c r="G707" t="s">
        <v>32</v>
      </c>
      <c r="H707">
        <v>0.88</v>
      </c>
      <c r="I707" t="s">
        <v>228</v>
      </c>
    </row>
    <row r="708" spans="1:9" x14ac:dyDescent="0.25">
      <c r="A708" t="s">
        <v>524</v>
      </c>
      <c r="B708" t="s">
        <v>32</v>
      </c>
      <c r="C708">
        <v>0.87</v>
      </c>
      <c r="D708" t="s">
        <v>545</v>
      </c>
      <c r="F708" t="s">
        <v>526</v>
      </c>
      <c r="G708" t="s">
        <v>32</v>
      </c>
      <c r="H708">
        <v>0.87</v>
      </c>
      <c r="I708" t="s">
        <v>166</v>
      </c>
    </row>
    <row r="709" spans="1:9" x14ac:dyDescent="0.25">
      <c r="A709" t="s">
        <v>524</v>
      </c>
      <c r="B709" t="s">
        <v>32</v>
      </c>
      <c r="C709">
        <v>0.86</v>
      </c>
      <c r="D709" t="s">
        <v>74</v>
      </c>
      <c r="F709" t="s">
        <v>526</v>
      </c>
      <c r="G709" t="s">
        <v>32</v>
      </c>
      <c r="H709">
        <v>0.86</v>
      </c>
      <c r="I709" t="s">
        <v>166</v>
      </c>
    </row>
    <row r="710" spans="1:9" x14ac:dyDescent="0.25">
      <c r="A710" t="s">
        <v>524</v>
      </c>
      <c r="B710" t="s">
        <v>32</v>
      </c>
      <c r="C710">
        <v>0.85</v>
      </c>
      <c r="D710" t="s">
        <v>570</v>
      </c>
      <c r="F710" t="s">
        <v>526</v>
      </c>
      <c r="G710" t="s">
        <v>32</v>
      </c>
      <c r="H710">
        <v>0.85</v>
      </c>
      <c r="I710" t="s">
        <v>236</v>
      </c>
    </row>
    <row r="711" spans="1:9" x14ac:dyDescent="0.25">
      <c r="A711" t="s">
        <v>524</v>
      </c>
      <c r="B711" t="s">
        <v>32</v>
      </c>
      <c r="C711">
        <v>0.84</v>
      </c>
      <c r="D711" t="s">
        <v>571</v>
      </c>
      <c r="F711" t="s">
        <v>526</v>
      </c>
      <c r="G711" t="s">
        <v>32</v>
      </c>
      <c r="H711">
        <v>0.84</v>
      </c>
      <c r="I711" t="s">
        <v>236</v>
      </c>
    </row>
    <row r="712" spans="1:9" x14ac:dyDescent="0.25">
      <c r="A712" t="s">
        <v>524</v>
      </c>
      <c r="B712" t="s">
        <v>32</v>
      </c>
      <c r="C712">
        <v>0.83</v>
      </c>
      <c r="D712" t="s">
        <v>294</v>
      </c>
      <c r="F712" t="s">
        <v>526</v>
      </c>
      <c r="G712" t="s">
        <v>32</v>
      </c>
      <c r="H712">
        <v>0.83</v>
      </c>
      <c r="I712" t="s">
        <v>236</v>
      </c>
    </row>
    <row r="713" spans="1:9" x14ac:dyDescent="0.25">
      <c r="A713" t="s">
        <v>524</v>
      </c>
      <c r="B713" t="s">
        <v>32</v>
      </c>
      <c r="C713">
        <v>0.82</v>
      </c>
      <c r="D713" t="s">
        <v>80</v>
      </c>
      <c r="F713" t="s">
        <v>526</v>
      </c>
      <c r="G713" t="s">
        <v>32</v>
      </c>
      <c r="H713">
        <v>0.82</v>
      </c>
      <c r="I713" t="s">
        <v>240</v>
      </c>
    </row>
    <row r="714" spans="1:9" x14ac:dyDescent="0.25">
      <c r="A714" t="s">
        <v>524</v>
      </c>
      <c r="B714" t="s">
        <v>32</v>
      </c>
      <c r="C714">
        <v>0.81</v>
      </c>
      <c r="D714" t="s">
        <v>296</v>
      </c>
      <c r="F714" t="s">
        <v>526</v>
      </c>
      <c r="G714" t="s">
        <v>32</v>
      </c>
      <c r="H714">
        <v>0.81</v>
      </c>
      <c r="I714" t="s">
        <v>240</v>
      </c>
    </row>
    <row r="715" spans="1:9" x14ac:dyDescent="0.25">
      <c r="A715" t="s">
        <v>524</v>
      </c>
      <c r="B715" t="s">
        <v>32</v>
      </c>
      <c r="C715">
        <v>0.8</v>
      </c>
      <c r="D715" t="s">
        <v>572</v>
      </c>
      <c r="F715" t="s">
        <v>526</v>
      </c>
      <c r="G715" t="s">
        <v>32</v>
      </c>
      <c r="H715">
        <v>0.8</v>
      </c>
      <c r="I715" t="s">
        <v>240</v>
      </c>
    </row>
    <row r="716" spans="1:9" x14ac:dyDescent="0.25">
      <c r="A716" t="s">
        <v>524</v>
      </c>
      <c r="B716" t="s">
        <v>32</v>
      </c>
      <c r="C716">
        <v>0.79</v>
      </c>
      <c r="D716" t="s">
        <v>573</v>
      </c>
      <c r="F716" t="s">
        <v>526</v>
      </c>
      <c r="G716" t="s">
        <v>32</v>
      </c>
      <c r="H716">
        <v>0.79</v>
      </c>
      <c r="I716" t="s">
        <v>240</v>
      </c>
    </row>
    <row r="717" spans="1:9" x14ac:dyDescent="0.25">
      <c r="A717" t="s">
        <v>524</v>
      </c>
      <c r="B717" t="s">
        <v>32</v>
      </c>
      <c r="C717">
        <v>0.78</v>
      </c>
      <c r="D717" t="s">
        <v>574</v>
      </c>
      <c r="F717" t="s">
        <v>526</v>
      </c>
      <c r="G717" t="s">
        <v>32</v>
      </c>
      <c r="H717">
        <v>0.78</v>
      </c>
      <c r="I717" t="s">
        <v>240</v>
      </c>
    </row>
    <row r="718" spans="1:9" x14ac:dyDescent="0.25">
      <c r="A718" t="s">
        <v>524</v>
      </c>
      <c r="B718" t="s">
        <v>32</v>
      </c>
      <c r="C718">
        <v>0.77</v>
      </c>
      <c r="D718" t="s">
        <v>298</v>
      </c>
      <c r="F718" t="s">
        <v>526</v>
      </c>
      <c r="G718" t="s">
        <v>32</v>
      </c>
      <c r="H718">
        <v>0.77</v>
      </c>
      <c r="I718" t="s">
        <v>240</v>
      </c>
    </row>
    <row r="719" spans="1:9" x14ac:dyDescent="0.25">
      <c r="A719" t="s">
        <v>524</v>
      </c>
      <c r="B719" t="s">
        <v>32</v>
      </c>
      <c r="C719">
        <v>0.76</v>
      </c>
      <c r="D719" t="s">
        <v>389</v>
      </c>
      <c r="F719" t="s">
        <v>526</v>
      </c>
      <c r="G719" t="s">
        <v>32</v>
      </c>
      <c r="H719">
        <v>0.76</v>
      </c>
      <c r="I719" t="s">
        <v>244</v>
      </c>
    </row>
    <row r="720" spans="1:9" x14ac:dyDescent="0.25">
      <c r="A720" t="s">
        <v>524</v>
      </c>
      <c r="B720" t="s">
        <v>32</v>
      </c>
      <c r="C720">
        <v>0.75</v>
      </c>
      <c r="D720" t="s">
        <v>93</v>
      </c>
      <c r="F720" t="s">
        <v>526</v>
      </c>
      <c r="G720" t="s">
        <v>32</v>
      </c>
      <c r="H720">
        <v>0.75</v>
      </c>
      <c r="I720" t="s">
        <v>244</v>
      </c>
    </row>
    <row r="721" spans="1:9" x14ac:dyDescent="0.25">
      <c r="A721" t="s">
        <v>524</v>
      </c>
      <c r="B721" t="s">
        <v>32</v>
      </c>
      <c r="C721">
        <v>0.74</v>
      </c>
      <c r="D721" t="s">
        <v>575</v>
      </c>
      <c r="F721" t="s">
        <v>526</v>
      </c>
      <c r="G721" t="s">
        <v>32</v>
      </c>
      <c r="H721">
        <v>0.74</v>
      </c>
      <c r="I721" t="s">
        <v>244</v>
      </c>
    </row>
    <row r="722" spans="1:9" x14ac:dyDescent="0.25">
      <c r="A722" t="s">
        <v>524</v>
      </c>
      <c r="B722" t="s">
        <v>32</v>
      </c>
      <c r="C722">
        <v>0.73</v>
      </c>
      <c r="D722" t="s">
        <v>576</v>
      </c>
      <c r="F722" t="s">
        <v>526</v>
      </c>
      <c r="G722" t="s">
        <v>32</v>
      </c>
      <c r="H722">
        <v>0.73</v>
      </c>
      <c r="I722" t="s">
        <v>244</v>
      </c>
    </row>
    <row r="723" spans="1:9" x14ac:dyDescent="0.25">
      <c r="A723" t="s">
        <v>524</v>
      </c>
      <c r="B723" t="s">
        <v>32</v>
      </c>
      <c r="C723">
        <v>0.72</v>
      </c>
      <c r="D723" t="s">
        <v>577</v>
      </c>
      <c r="F723" t="s">
        <v>526</v>
      </c>
      <c r="G723" t="s">
        <v>32</v>
      </c>
      <c r="H723">
        <v>0.72</v>
      </c>
      <c r="I723" t="s">
        <v>247</v>
      </c>
    </row>
    <row r="724" spans="1:9" x14ac:dyDescent="0.25">
      <c r="A724" t="s">
        <v>524</v>
      </c>
      <c r="B724" t="s">
        <v>32</v>
      </c>
      <c r="C724">
        <v>0.71</v>
      </c>
      <c r="D724" t="s">
        <v>424</v>
      </c>
      <c r="F724" t="s">
        <v>526</v>
      </c>
      <c r="G724" t="s">
        <v>32</v>
      </c>
      <c r="H724">
        <v>0.71</v>
      </c>
      <c r="I724" t="s">
        <v>249</v>
      </c>
    </row>
    <row r="725" spans="1:9" x14ac:dyDescent="0.25">
      <c r="A725" t="s">
        <v>524</v>
      </c>
      <c r="B725" t="s">
        <v>32</v>
      </c>
      <c r="C725">
        <v>0.7</v>
      </c>
      <c r="D725" t="s">
        <v>425</v>
      </c>
      <c r="F725" t="s">
        <v>526</v>
      </c>
      <c r="G725" t="s">
        <v>32</v>
      </c>
      <c r="H725">
        <v>0.7</v>
      </c>
      <c r="I725" t="s">
        <v>249</v>
      </c>
    </row>
    <row r="726" spans="1:9" x14ac:dyDescent="0.25">
      <c r="A726" t="s">
        <v>524</v>
      </c>
      <c r="B726" t="s">
        <v>32</v>
      </c>
      <c r="C726">
        <v>0.69</v>
      </c>
      <c r="D726" t="s">
        <v>551</v>
      </c>
      <c r="F726" t="s">
        <v>526</v>
      </c>
      <c r="G726" t="s">
        <v>32</v>
      </c>
      <c r="H726">
        <v>0.69</v>
      </c>
      <c r="I726" t="s">
        <v>249</v>
      </c>
    </row>
    <row r="727" spans="1:9" x14ac:dyDescent="0.25">
      <c r="A727" t="s">
        <v>524</v>
      </c>
      <c r="B727" t="s">
        <v>32</v>
      </c>
      <c r="C727">
        <v>0.68</v>
      </c>
      <c r="D727" t="s">
        <v>103</v>
      </c>
      <c r="F727" t="s">
        <v>526</v>
      </c>
      <c r="G727" t="s">
        <v>32</v>
      </c>
      <c r="H727">
        <v>0.68</v>
      </c>
      <c r="I727" t="s">
        <v>252</v>
      </c>
    </row>
    <row r="728" spans="1:9" x14ac:dyDescent="0.25">
      <c r="A728" t="s">
        <v>524</v>
      </c>
      <c r="B728" t="s">
        <v>32</v>
      </c>
      <c r="C728">
        <v>0.67</v>
      </c>
      <c r="D728" t="s">
        <v>429</v>
      </c>
      <c r="F728" t="s">
        <v>526</v>
      </c>
      <c r="G728" t="s">
        <v>32</v>
      </c>
      <c r="H728">
        <v>0.67</v>
      </c>
      <c r="I728" t="s">
        <v>252</v>
      </c>
    </row>
    <row r="729" spans="1:9" x14ac:dyDescent="0.25">
      <c r="A729" t="s">
        <v>524</v>
      </c>
      <c r="B729" t="s">
        <v>32</v>
      </c>
      <c r="C729">
        <v>0.66</v>
      </c>
      <c r="D729" t="s">
        <v>578</v>
      </c>
      <c r="F729" t="s">
        <v>526</v>
      </c>
      <c r="G729" t="s">
        <v>32</v>
      </c>
      <c r="H729">
        <v>0.66</v>
      </c>
      <c r="I729" t="s">
        <v>252</v>
      </c>
    </row>
    <row r="730" spans="1:9" x14ac:dyDescent="0.25">
      <c r="A730" t="s">
        <v>524</v>
      </c>
      <c r="B730" t="s">
        <v>32</v>
      </c>
      <c r="C730">
        <v>0.65</v>
      </c>
      <c r="D730" t="s">
        <v>432</v>
      </c>
      <c r="F730" t="s">
        <v>526</v>
      </c>
      <c r="G730" t="s">
        <v>32</v>
      </c>
      <c r="H730">
        <v>0.65</v>
      </c>
      <c r="I730" t="s">
        <v>255</v>
      </c>
    </row>
    <row r="731" spans="1:9" x14ac:dyDescent="0.25">
      <c r="A731" t="s">
        <v>524</v>
      </c>
      <c r="B731" t="s">
        <v>32</v>
      </c>
      <c r="C731">
        <v>0.64</v>
      </c>
      <c r="D731" t="s">
        <v>308</v>
      </c>
      <c r="F731" t="s">
        <v>526</v>
      </c>
      <c r="G731" t="s">
        <v>32</v>
      </c>
      <c r="H731">
        <v>0.64</v>
      </c>
      <c r="I731" t="s">
        <v>255</v>
      </c>
    </row>
    <row r="732" spans="1:9" x14ac:dyDescent="0.25">
      <c r="A732" t="s">
        <v>524</v>
      </c>
      <c r="B732" t="s">
        <v>32</v>
      </c>
      <c r="C732">
        <v>0.63</v>
      </c>
      <c r="D732" t="s">
        <v>513</v>
      </c>
      <c r="F732" t="s">
        <v>526</v>
      </c>
      <c r="G732" t="s">
        <v>32</v>
      </c>
      <c r="H732">
        <v>0.63</v>
      </c>
      <c r="I732" t="s">
        <v>255</v>
      </c>
    </row>
    <row r="733" spans="1:9" x14ac:dyDescent="0.25">
      <c r="A733" t="s">
        <v>524</v>
      </c>
      <c r="B733" t="s">
        <v>32</v>
      </c>
      <c r="C733">
        <v>0.62</v>
      </c>
      <c r="D733" t="s">
        <v>579</v>
      </c>
      <c r="F733" t="s">
        <v>526</v>
      </c>
      <c r="G733" t="s">
        <v>32</v>
      </c>
      <c r="H733">
        <v>0.62</v>
      </c>
      <c r="I733" t="s">
        <v>255</v>
      </c>
    </row>
    <row r="734" spans="1:9" x14ac:dyDescent="0.25">
      <c r="A734" t="s">
        <v>524</v>
      </c>
      <c r="B734" t="s">
        <v>32</v>
      </c>
      <c r="C734">
        <v>0.61</v>
      </c>
      <c r="D734" t="s">
        <v>580</v>
      </c>
      <c r="F734" t="s">
        <v>526</v>
      </c>
      <c r="G734" t="s">
        <v>32</v>
      </c>
      <c r="H734">
        <v>0.61</v>
      </c>
      <c r="I734" t="s">
        <v>255</v>
      </c>
    </row>
    <row r="735" spans="1:9" x14ac:dyDescent="0.25">
      <c r="A735" t="s">
        <v>524</v>
      </c>
      <c r="B735" t="s">
        <v>32</v>
      </c>
      <c r="C735">
        <v>0.6</v>
      </c>
      <c r="D735" t="s">
        <v>115</v>
      </c>
      <c r="F735" t="s">
        <v>526</v>
      </c>
      <c r="G735" t="s">
        <v>32</v>
      </c>
      <c r="H735">
        <v>0.6</v>
      </c>
      <c r="I735" t="s">
        <v>255</v>
      </c>
    </row>
    <row r="736" spans="1:9" x14ac:dyDescent="0.25">
      <c r="A736" t="s">
        <v>524</v>
      </c>
      <c r="B736" t="s">
        <v>32</v>
      </c>
      <c r="C736">
        <v>0.59</v>
      </c>
      <c r="D736" t="s">
        <v>581</v>
      </c>
      <c r="F736" t="s">
        <v>526</v>
      </c>
      <c r="G736" t="s">
        <v>32</v>
      </c>
      <c r="H736">
        <v>0.59</v>
      </c>
      <c r="I736" t="s">
        <v>255</v>
      </c>
    </row>
    <row r="737" spans="1:9" x14ac:dyDescent="0.25">
      <c r="A737" t="s">
        <v>524</v>
      </c>
      <c r="B737" t="s">
        <v>32</v>
      </c>
      <c r="C737">
        <v>0.57999999999999996</v>
      </c>
      <c r="D737" t="s">
        <v>117</v>
      </c>
      <c r="F737" t="s">
        <v>526</v>
      </c>
      <c r="G737" t="s">
        <v>32</v>
      </c>
      <c r="H737">
        <v>0.57999999999999996</v>
      </c>
      <c r="I737" t="s">
        <v>255</v>
      </c>
    </row>
    <row r="738" spans="1:9" x14ac:dyDescent="0.25">
      <c r="A738" t="s">
        <v>524</v>
      </c>
      <c r="B738" t="s">
        <v>32</v>
      </c>
      <c r="C738">
        <v>0.56999999999999995</v>
      </c>
      <c r="D738" t="s">
        <v>582</v>
      </c>
      <c r="F738" t="s">
        <v>526</v>
      </c>
      <c r="G738" t="s">
        <v>32</v>
      </c>
      <c r="H738">
        <v>0.56999999999999995</v>
      </c>
      <c r="I738" t="s">
        <v>257</v>
      </c>
    </row>
    <row r="739" spans="1:9" x14ac:dyDescent="0.25">
      <c r="A739" t="s">
        <v>524</v>
      </c>
      <c r="B739" t="s">
        <v>32</v>
      </c>
      <c r="C739">
        <v>0.56000000000000005</v>
      </c>
      <c r="D739" t="s">
        <v>437</v>
      </c>
      <c r="F739" t="s">
        <v>526</v>
      </c>
      <c r="G739" t="s">
        <v>32</v>
      </c>
      <c r="H739">
        <v>0.56000000000000005</v>
      </c>
      <c r="I739" t="s">
        <v>257</v>
      </c>
    </row>
    <row r="740" spans="1:9" x14ac:dyDescent="0.25">
      <c r="A740" t="s">
        <v>524</v>
      </c>
      <c r="B740" t="s">
        <v>32</v>
      </c>
      <c r="C740">
        <v>0.55000000000000004</v>
      </c>
      <c r="D740" t="s">
        <v>438</v>
      </c>
      <c r="F740" t="s">
        <v>526</v>
      </c>
      <c r="G740" t="s">
        <v>32</v>
      </c>
      <c r="H740">
        <v>0.55000000000000004</v>
      </c>
      <c r="I740" t="s">
        <v>257</v>
      </c>
    </row>
    <row r="741" spans="1:9" x14ac:dyDescent="0.25">
      <c r="A741" t="s">
        <v>524</v>
      </c>
      <c r="B741" t="s">
        <v>32</v>
      </c>
      <c r="C741">
        <v>0.54</v>
      </c>
      <c r="D741" t="s">
        <v>583</v>
      </c>
      <c r="F741" t="s">
        <v>526</v>
      </c>
      <c r="G741" t="s">
        <v>32</v>
      </c>
      <c r="H741">
        <v>0.54</v>
      </c>
      <c r="I741" t="s">
        <v>257</v>
      </c>
    </row>
    <row r="742" spans="1:9" x14ac:dyDescent="0.25">
      <c r="A742" t="s">
        <v>524</v>
      </c>
      <c r="B742" t="s">
        <v>32</v>
      </c>
      <c r="C742">
        <v>0.53</v>
      </c>
      <c r="D742" t="s">
        <v>516</v>
      </c>
      <c r="F742" t="s">
        <v>526</v>
      </c>
      <c r="G742" t="s">
        <v>32</v>
      </c>
      <c r="H742">
        <v>0.53</v>
      </c>
      <c r="I742" t="s">
        <v>260</v>
      </c>
    </row>
    <row r="743" spans="1:9" x14ac:dyDescent="0.25">
      <c r="A743" t="s">
        <v>524</v>
      </c>
      <c r="B743" t="s">
        <v>32</v>
      </c>
      <c r="C743">
        <v>0.52</v>
      </c>
      <c r="D743" t="s">
        <v>126</v>
      </c>
      <c r="F743" t="s">
        <v>526</v>
      </c>
      <c r="G743" t="s">
        <v>32</v>
      </c>
      <c r="H743">
        <v>0.52</v>
      </c>
      <c r="I743" t="s">
        <v>260</v>
      </c>
    </row>
    <row r="744" spans="1:9" x14ac:dyDescent="0.25">
      <c r="A744" t="s">
        <v>524</v>
      </c>
      <c r="B744" t="s">
        <v>32</v>
      </c>
      <c r="C744">
        <v>0.51</v>
      </c>
      <c r="D744" t="s">
        <v>442</v>
      </c>
      <c r="F744" t="s">
        <v>526</v>
      </c>
      <c r="G744" t="s">
        <v>32</v>
      </c>
      <c r="H744">
        <v>0.51</v>
      </c>
      <c r="I744" t="s">
        <v>260</v>
      </c>
    </row>
    <row r="745" spans="1:9" x14ac:dyDescent="0.25">
      <c r="A745" t="s">
        <v>524</v>
      </c>
      <c r="B745" t="s">
        <v>32</v>
      </c>
      <c r="C745">
        <v>0.5</v>
      </c>
      <c r="D745" t="s">
        <v>584</v>
      </c>
      <c r="F745" t="s">
        <v>526</v>
      </c>
      <c r="G745" t="s">
        <v>32</v>
      </c>
      <c r="H745">
        <v>0.5</v>
      </c>
      <c r="I745" t="s">
        <v>260</v>
      </c>
    </row>
    <row r="746" spans="1:9" x14ac:dyDescent="0.25">
      <c r="A746" t="s">
        <v>524</v>
      </c>
      <c r="B746" t="s">
        <v>32</v>
      </c>
      <c r="C746">
        <v>0.49</v>
      </c>
      <c r="D746" t="s">
        <v>129</v>
      </c>
      <c r="F746" t="s">
        <v>526</v>
      </c>
      <c r="G746" t="s">
        <v>32</v>
      </c>
      <c r="H746">
        <v>0.49</v>
      </c>
      <c r="I746" t="s">
        <v>260</v>
      </c>
    </row>
    <row r="747" spans="1:9" x14ac:dyDescent="0.25">
      <c r="A747" t="s">
        <v>524</v>
      </c>
      <c r="B747" t="s">
        <v>32</v>
      </c>
      <c r="C747">
        <v>0.48</v>
      </c>
      <c r="D747" t="s">
        <v>585</v>
      </c>
      <c r="F747" t="s">
        <v>526</v>
      </c>
      <c r="G747" t="s">
        <v>32</v>
      </c>
      <c r="H747">
        <v>0.48</v>
      </c>
      <c r="I747" t="s">
        <v>392</v>
      </c>
    </row>
    <row r="748" spans="1:9" x14ac:dyDescent="0.25">
      <c r="A748" t="s">
        <v>524</v>
      </c>
      <c r="B748" t="s">
        <v>32</v>
      </c>
      <c r="C748">
        <v>0.47</v>
      </c>
      <c r="D748" t="s">
        <v>586</v>
      </c>
      <c r="F748" t="s">
        <v>526</v>
      </c>
      <c r="G748" t="s">
        <v>32</v>
      </c>
      <c r="H748">
        <v>0.47</v>
      </c>
      <c r="I748" t="s">
        <v>392</v>
      </c>
    </row>
    <row r="749" spans="1:9" x14ac:dyDescent="0.25">
      <c r="A749" t="s">
        <v>524</v>
      </c>
      <c r="B749" t="s">
        <v>32</v>
      </c>
      <c r="C749">
        <v>0.46</v>
      </c>
      <c r="D749" t="s">
        <v>317</v>
      </c>
      <c r="F749" t="s">
        <v>526</v>
      </c>
      <c r="G749" t="s">
        <v>32</v>
      </c>
      <c r="H749">
        <v>0.46</v>
      </c>
      <c r="I749" t="s">
        <v>392</v>
      </c>
    </row>
    <row r="750" spans="1:9" x14ac:dyDescent="0.25">
      <c r="A750" t="s">
        <v>524</v>
      </c>
      <c r="B750" t="s">
        <v>32</v>
      </c>
      <c r="C750">
        <v>0.45</v>
      </c>
      <c r="D750" t="s">
        <v>587</v>
      </c>
      <c r="F750" t="s">
        <v>526</v>
      </c>
      <c r="G750" t="s">
        <v>32</v>
      </c>
      <c r="H750">
        <v>0.45</v>
      </c>
      <c r="I750" t="s">
        <v>392</v>
      </c>
    </row>
    <row r="751" spans="1:9" x14ac:dyDescent="0.25">
      <c r="A751" t="s">
        <v>524</v>
      </c>
      <c r="B751" t="s">
        <v>32</v>
      </c>
      <c r="C751">
        <v>0.44</v>
      </c>
      <c r="D751" t="s">
        <v>588</v>
      </c>
      <c r="F751" t="s">
        <v>526</v>
      </c>
      <c r="G751" t="s">
        <v>32</v>
      </c>
      <c r="H751">
        <v>0.44</v>
      </c>
      <c r="I751" t="s">
        <v>263</v>
      </c>
    </row>
    <row r="752" spans="1:9" x14ac:dyDescent="0.25">
      <c r="A752" t="s">
        <v>524</v>
      </c>
      <c r="B752" t="s">
        <v>32</v>
      </c>
      <c r="C752">
        <v>0.43</v>
      </c>
      <c r="D752" t="s">
        <v>589</v>
      </c>
      <c r="F752" t="s">
        <v>526</v>
      </c>
      <c r="G752" t="s">
        <v>32</v>
      </c>
      <c r="H752">
        <v>0.43</v>
      </c>
      <c r="I752" t="s">
        <v>263</v>
      </c>
    </row>
    <row r="753" spans="1:9" x14ac:dyDescent="0.25">
      <c r="A753" t="s">
        <v>524</v>
      </c>
      <c r="B753" t="s">
        <v>32</v>
      </c>
      <c r="C753">
        <v>0.42</v>
      </c>
      <c r="D753" t="s">
        <v>320</v>
      </c>
      <c r="F753" t="s">
        <v>526</v>
      </c>
      <c r="G753" t="s">
        <v>32</v>
      </c>
      <c r="H753">
        <v>0.42</v>
      </c>
      <c r="I753" t="s">
        <v>263</v>
      </c>
    </row>
    <row r="754" spans="1:9" x14ac:dyDescent="0.25">
      <c r="A754" t="s">
        <v>524</v>
      </c>
      <c r="B754" t="s">
        <v>32</v>
      </c>
      <c r="C754">
        <v>0.41</v>
      </c>
      <c r="D754" t="s">
        <v>399</v>
      </c>
      <c r="F754" t="s">
        <v>526</v>
      </c>
      <c r="G754" t="s">
        <v>32</v>
      </c>
      <c r="H754">
        <v>0.41</v>
      </c>
      <c r="I754" t="s">
        <v>264</v>
      </c>
    </row>
    <row r="755" spans="1:9" x14ac:dyDescent="0.25">
      <c r="A755" t="s">
        <v>524</v>
      </c>
      <c r="B755" t="s">
        <v>32</v>
      </c>
      <c r="C755">
        <v>0.4</v>
      </c>
      <c r="D755" t="s">
        <v>138</v>
      </c>
      <c r="F755" t="s">
        <v>526</v>
      </c>
      <c r="G755" t="s">
        <v>32</v>
      </c>
      <c r="H755">
        <v>0.4</v>
      </c>
      <c r="I755" t="s">
        <v>264</v>
      </c>
    </row>
    <row r="756" spans="1:9" x14ac:dyDescent="0.25">
      <c r="A756" t="s">
        <v>524</v>
      </c>
      <c r="B756" t="s">
        <v>32</v>
      </c>
      <c r="C756">
        <v>0.39</v>
      </c>
      <c r="D756" t="s">
        <v>590</v>
      </c>
      <c r="F756" t="s">
        <v>526</v>
      </c>
      <c r="G756" t="s">
        <v>32</v>
      </c>
      <c r="H756">
        <v>0.39</v>
      </c>
      <c r="I756" t="s">
        <v>267</v>
      </c>
    </row>
    <row r="757" spans="1:9" x14ac:dyDescent="0.25">
      <c r="A757" t="s">
        <v>524</v>
      </c>
      <c r="B757" t="s">
        <v>32</v>
      </c>
      <c r="C757">
        <v>0.38</v>
      </c>
      <c r="D757" t="s">
        <v>270</v>
      </c>
      <c r="F757" t="s">
        <v>526</v>
      </c>
      <c r="G757" t="s">
        <v>32</v>
      </c>
      <c r="H757">
        <v>0.38</v>
      </c>
      <c r="I757" t="s">
        <v>394</v>
      </c>
    </row>
    <row r="758" spans="1:9" x14ac:dyDescent="0.25">
      <c r="A758" t="s">
        <v>524</v>
      </c>
      <c r="B758" t="s">
        <v>32</v>
      </c>
      <c r="C758">
        <v>0.37</v>
      </c>
      <c r="D758" t="s">
        <v>455</v>
      </c>
      <c r="F758" t="s">
        <v>526</v>
      </c>
      <c r="G758" t="s">
        <v>32</v>
      </c>
      <c r="H758">
        <v>0.37</v>
      </c>
      <c r="I758" t="s">
        <v>269</v>
      </c>
    </row>
    <row r="759" spans="1:9" x14ac:dyDescent="0.25">
      <c r="A759" t="s">
        <v>524</v>
      </c>
      <c r="B759" t="s">
        <v>32</v>
      </c>
      <c r="C759">
        <v>0.36</v>
      </c>
      <c r="D759" t="s">
        <v>143</v>
      </c>
      <c r="F759" t="s">
        <v>526</v>
      </c>
      <c r="G759" t="s">
        <v>32</v>
      </c>
      <c r="H759">
        <v>0.36</v>
      </c>
      <c r="I759" t="s">
        <v>510</v>
      </c>
    </row>
    <row r="760" spans="1:9" x14ac:dyDescent="0.25">
      <c r="A760" t="s">
        <v>524</v>
      </c>
      <c r="B760" t="s">
        <v>32</v>
      </c>
      <c r="C760">
        <v>0.35</v>
      </c>
      <c r="D760" t="s">
        <v>591</v>
      </c>
      <c r="F760" t="s">
        <v>526</v>
      </c>
      <c r="G760" t="s">
        <v>32</v>
      </c>
      <c r="H760">
        <v>0.35</v>
      </c>
      <c r="I760" t="s">
        <v>510</v>
      </c>
    </row>
    <row r="761" spans="1:9" x14ac:dyDescent="0.25">
      <c r="A761" t="s">
        <v>524</v>
      </c>
      <c r="B761" t="s">
        <v>32</v>
      </c>
      <c r="C761">
        <v>0.34</v>
      </c>
      <c r="D761" t="s">
        <v>592</v>
      </c>
      <c r="F761" t="s">
        <v>526</v>
      </c>
      <c r="G761" t="s">
        <v>32</v>
      </c>
      <c r="H761">
        <v>0.34</v>
      </c>
      <c r="I761" t="s">
        <v>510</v>
      </c>
    </row>
    <row r="762" spans="1:9" x14ac:dyDescent="0.25">
      <c r="A762" t="s">
        <v>524</v>
      </c>
      <c r="B762" t="s">
        <v>32</v>
      </c>
      <c r="C762">
        <v>0.33</v>
      </c>
      <c r="D762" t="s">
        <v>593</v>
      </c>
      <c r="F762" t="s">
        <v>526</v>
      </c>
      <c r="G762" t="s">
        <v>32</v>
      </c>
      <c r="H762">
        <v>0.33</v>
      </c>
      <c r="I762" t="s">
        <v>512</v>
      </c>
    </row>
    <row r="763" spans="1:9" x14ac:dyDescent="0.25">
      <c r="A763" t="s">
        <v>524</v>
      </c>
      <c r="B763" t="s">
        <v>32</v>
      </c>
      <c r="C763">
        <v>0.32</v>
      </c>
      <c r="D763" t="s">
        <v>594</v>
      </c>
      <c r="F763" t="s">
        <v>526</v>
      </c>
      <c r="G763" t="s">
        <v>32</v>
      </c>
      <c r="H763">
        <v>0.32</v>
      </c>
      <c r="I763" t="s">
        <v>512</v>
      </c>
    </row>
    <row r="764" spans="1:9" x14ac:dyDescent="0.25">
      <c r="A764" t="s">
        <v>524</v>
      </c>
      <c r="B764" t="s">
        <v>32</v>
      </c>
      <c r="C764">
        <v>0.31</v>
      </c>
      <c r="D764" t="s">
        <v>595</v>
      </c>
      <c r="F764" t="s">
        <v>526</v>
      </c>
      <c r="G764" t="s">
        <v>32</v>
      </c>
      <c r="H764">
        <v>0.31</v>
      </c>
      <c r="I764" t="s">
        <v>512</v>
      </c>
    </row>
    <row r="765" spans="1:9" x14ac:dyDescent="0.25">
      <c r="A765" t="s">
        <v>524</v>
      </c>
      <c r="B765" t="s">
        <v>32</v>
      </c>
      <c r="C765">
        <v>0.3</v>
      </c>
      <c r="D765" t="s">
        <v>596</v>
      </c>
      <c r="F765" t="s">
        <v>526</v>
      </c>
      <c r="G765" t="s">
        <v>32</v>
      </c>
      <c r="H765">
        <v>0.3</v>
      </c>
      <c r="I765" t="s">
        <v>512</v>
      </c>
    </row>
    <row r="766" spans="1:9" x14ac:dyDescent="0.25">
      <c r="A766" t="s">
        <v>524</v>
      </c>
      <c r="B766" t="s">
        <v>32</v>
      </c>
      <c r="C766">
        <v>0.28999999999999998</v>
      </c>
      <c r="D766" t="s">
        <v>562</v>
      </c>
      <c r="F766" t="s">
        <v>526</v>
      </c>
      <c r="G766" t="s">
        <v>32</v>
      </c>
      <c r="H766">
        <v>0.28999999999999998</v>
      </c>
      <c r="I766" t="s">
        <v>512</v>
      </c>
    </row>
    <row r="767" spans="1:9" x14ac:dyDescent="0.25">
      <c r="A767" t="s">
        <v>524</v>
      </c>
      <c r="B767" t="s">
        <v>32</v>
      </c>
      <c r="C767">
        <v>0.28000000000000003</v>
      </c>
      <c r="D767" t="s">
        <v>331</v>
      </c>
      <c r="F767" t="s">
        <v>526</v>
      </c>
      <c r="G767" t="s">
        <v>32</v>
      </c>
      <c r="H767">
        <v>0.28000000000000003</v>
      </c>
      <c r="I767" t="s">
        <v>514</v>
      </c>
    </row>
    <row r="768" spans="1:9" x14ac:dyDescent="0.25">
      <c r="A768" t="s">
        <v>524</v>
      </c>
      <c r="B768" t="s">
        <v>32</v>
      </c>
      <c r="C768">
        <v>0.27</v>
      </c>
      <c r="D768" t="s">
        <v>597</v>
      </c>
      <c r="F768" t="s">
        <v>526</v>
      </c>
      <c r="G768" t="s">
        <v>32</v>
      </c>
      <c r="H768">
        <v>0.27</v>
      </c>
      <c r="I768" t="s">
        <v>271</v>
      </c>
    </row>
    <row r="769" spans="1:9" x14ac:dyDescent="0.25">
      <c r="A769" t="s">
        <v>524</v>
      </c>
      <c r="B769" t="s">
        <v>32</v>
      </c>
      <c r="C769">
        <v>0.26</v>
      </c>
      <c r="D769" t="s">
        <v>598</v>
      </c>
      <c r="F769" t="s">
        <v>526</v>
      </c>
      <c r="G769" t="s">
        <v>32</v>
      </c>
      <c r="H769">
        <v>0.26</v>
      </c>
      <c r="I769" t="s">
        <v>271</v>
      </c>
    </row>
    <row r="770" spans="1:9" x14ac:dyDescent="0.25">
      <c r="A770" t="s">
        <v>524</v>
      </c>
      <c r="B770" t="s">
        <v>32</v>
      </c>
      <c r="C770">
        <v>0.25</v>
      </c>
      <c r="D770" t="s">
        <v>463</v>
      </c>
      <c r="F770" t="s">
        <v>526</v>
      </c>
      <c r="G770" t="s">
        <v>32</v>
      </c>
      <c r="H770">
        <v>0.25</v>
      </c>
      <c r="I770" t="s">
        <v>271</v>
      </c>
    </row>
    <row r="771" spans="1:9" x14ac:dyDescent="0.25">
      <c r="A771" t="s">
        <v>524</v>
      </c>
      <c r="B771" t="s">
        <v>32</v>
      </c>
      <c r="C771">
        <v>0.24</v>
      </c>
      <c r="D771" t="s">
        <v>599</v>
      </c>
      <c r="F771" t="s">
        <v>526</v>
      </c>
      <c r="G771" t="s">
        <v>32</v>
      </c>
      <c r="H771">
        <v>0.24</v>
      </c>
      <c r="I771" t="s">
        <v>517</v>
      </c>
    </row>
    <row r="772" spans="1:9" x14ac:dyDescent="0.25">
      <c r="A772" t="s">
        <v>524</v>
      </c>
      <c r="B772" t="s">
        <v>32</v>
      </c>
      <c r="C772">
        <v>0.23</v>
      </c>
      <c r="D772" t="s">
        <v>600</v>
      </c>
      <c r="F772" t="s">
        <v>526</v>
      </c>
      <c r="G772" t="s">
        <v>32</v>
      </c>
      <c r="H772">
        <v>0.23</v>
      </c>
      <c r="I772" t="s">
        <v>396</v>
      </c>
    </row>
    <row r="773" spans="1:9" x14ac:dyDescent="0.25">
      <c r="A773" t="s">
        <v>524</v>
      </c>
      <c r="B773" t="s">
        <v>32</v>
      </c>
      <c r="C773">
        <v>0.22</v>
      </c>
      <c r="D773" t="s">
        <v>601</v>
      </c>
      <c r="F773" t="s">
        <v>526</v>
      </c>
      <c r="G773" t="s">
        <v>32</v>
      </c>
      <c r="H773">
        <v>0.22</v>
      </c>
      <c r="I773" t="s">
        <v>518</v>
      </c>
    </row>
    <row r="774" spans="1:9" x14ac:dyDescent="0.25">
      <c r="A774" t="s">
        <v>524</v>
      </c>
      <c r="B774" t="s">
        <v>32</v>
      </c>
      <c r="C774">
        <v>0.21</v>
      </c>
      <c r="D774" t="s">
        <v>602</v>
      </c>
      <c r="F774" t="s">
        <v>526</v>
      </c>
      <c r="G774" t="s">
        <v>32</v>
      </c>
      <c r="H774">
        <v>0.21</v>
      </c>
      <c r="I774" t="s">
        <v>519</v>
      </c>
    </row>
    <row r="775" spans="1:9" x14ac:dyDescent="0.25">
      <c r="A775" t="s">
        <v>524</v>
      </c>
      <c r="B775" t="s">
        <v>32</v>
      </c>
      <c r="C775">
        <v>0.2</v>
      </c>
      <c r="D775" t="s">
        <v>603</v>
      </c>
      <c r="F775" t="s">
        <v>526</v>
      </c>
      <c r="G775" t="s">
        <v>32</v>
      </c>
      <c r="H775">
        <v>0.2</v>
      </c>
      <c r="I775" t="s">
        <v>398</v>
      </c>
    </row>
    <row r="776" spans="1:9" x14ac:dyDescent="0.25">
      <c r="A776" t="s">
        <v>524</v>
      </c>
      <c r="B776" t="s">
        <v>32</v>
      </c>
      <c r="C776">
        <v>0.19</v>
      </c>
      <c r="D776" t="s">
        <v>604</v>
      </c>
      <c r="F776" t="s">
        <v>526</v>
      </c>
      <c r="G776" t="s">
        <v>32</v>
      </c>
      <c r="H776">
        <v>0.19</v>
      </c>
      <c r="I776" t="s">
        <v>521</v>
      </c>
    </row>
    <row r="777" spans="1:9" x14ac:dyDescent="0.25">
      <c r="A777" t="s">
        <v>524</v>
      </c>
      <c r="B777" t="s">
        <v>32</v>
      </c>
      <c r="C777">
        <v>0.18</v>
      </c>
      <c r="D777" t="s">
        <v>604</v>
      </c>
      <c r="F777" t="s">
        <v>526</v>
      </c>
      <c r="G777" t="s">
        <v>32</v>
      </c>
      <c r="H777">
        <v>0.18</v>
      </c>
      <c r="I777" t="s">
        <v>521</v>
      </c>
    </row>
    <row r="778" spans="1:9" x14ac:dyDescent="0.25">
      <c r="A778" t="s">
        <v>524</v>
      </c>
      <c r="B778" t="s">
        <v>32</v>
      </c>
      <c r="C778">
        <v>0.17</v>
      </c>
      <c r="D778" t="s">
        <v>605</v>
      </c>
      <c r="F778" t="s">
        <v>526</v>
      </c>
      <c r="G778" t="s">
        <v>32</v>
      </c>
      <c r="H778">
        <v>0.17</v>
      </c>
      <c r="I778" t="s">
        <v>606</v>
      </c>
    </row>
    <row r="779" spans="1:9" x14ac:dyDescent="0.25">
      <c r="A779" t="s">
        <v>524</v>
      </c>
      <c r="B779" t="s">
        <v>32</v>
      </c>
      <c r="C779">
        <v>0.16</v>
      </c>
      <c r="D779" t="s">
        <v>607</v>
      </c>
      <c r="F779" t="s">
        <v>526</v>
      </c>
      <c r="G779" t="s">
        <v>32</v>
      </c>
      <c r="H779">
        <v>0.16</v>
      </c>
      <c r="I779" t="s">
        <v>606</v>
      </c>
    </row>
    <row r="780" spans="1:9" x14ac:dyDescent="0.25">
      <c r="A780" t="s">
        <v>524</v>
      </c>
      <c r="B780" t="s">
        <v>32</v>
      </c>
      <c r="C780">
        <v>0.15</v>
      </c>
      <c r="D780" t="s">
        <v>608</v>
      </c>
      <c r="F780" t="s">
        <v>526</v>
      </c>
      <c r="G780" t="s">
        <v>32</v>
      </c>
      <c r="H780">
        <v>0.15</v>
      </c>
      <c r="I780" t="s">
        <v>606</v>
      </c>
    </row>
    <row r="781" spans="1:9" x14ac:dyDescent="0.25">
      <c r="A781" t="s">
        <v>524</v>
      </c>
      <c r="B781" t="s">
        <v>32</v>
      </c>
      <c r="C781">
        <v>0.14000000000000001</v>
      </c>
      <c r="D781" t="s">
        <v>609</v>
      </c>
      <c r="F781" t="s">
        <v>526</v>
      </c>
      <c r="G781" t="s">
        <v>32</v>
      </c>
      <c r="H781">
        <v>0.14000000000000001</v>
      </c>
      <c r="I781" t="s">
        <v>400</v>
      </c>
    </row>
    <row r="782" spans="1:9" x14ac:dyDescent="0.25">
      <c r="A782" t="s">
        <v>524</v>
      </c>
      <c r="B782" t="s">
        <v>32</v>
      </c>
      <c r="C782">
        <v>0.13</v>
      </c>
      <c r="D782" t="s">
        <v>610</v>
      </c>
      <c r="F782" t="s">
        <v>526</v>
      </c>
      <c r="G782" t="s">
        <v>32</v>
      </c>
      <c r="H782">
        <v>0.13</v>
      </c>
      <c r="I782" t="s">
        <v>566</v>
      </c>
    </row>
    <row r="783" spans="1:9" x14ac:dyDescent="0.25">
      <c r="A783" t="s">
        <v>524</v>
      </c>
      <c r="B783" t="s">
        <v>32</v>
      </c>
      <c r="C783">
        <v>0.12</v>
      </c>
      <c r="D783" t="s">
        <v>611</v>
      </c>
      <c r="F783" t="s">
        <v>526</v>
      </c>
      <c r="G783" t="s">
        <v>32</v>
      </c>
      <c r="H783">
        <v>0.12</v>
      </c>
      <c r="I783" t="s">
        <v>612</v>
      </c>
    </row>
    <row r="784" spans="1:9" x14ac:dyDescent="0.25">
      <c r="A784" t="s">
        <v>524</v>
      </c>
      <c r="B784" t="s">
        <v>32</v>
      </c>
      <c r="C784">
        <v>0.11</v>
      </c>
      <c r="D784" t="s">
        <v>613</v>
      </c>
      <c r="F784" t="s">
        <v>526</v>
      </c>
      <c r="G784" t="s">
        <v>32</v>
      </c>
      <c r="H784">
        <v>0.11</v>
      </c>
      <c r="I784" t="s">
        <v>612</v>
      </c>
    </row>
    <row r="785" spans="1:10" x14ac:dyDescent="0.25">
      <c r="A785" t="s">
        <v>524</v>
      </c>
      <c r="B785" t="s">
        <v>32</v>
      </c>
      <c r="C785">
        <v>0.1</v>
      </c>
      <c r="D785" t="s">
        <v>614</v>
      </c>
      <c r="F785" t="s">
        <v>526</v>
      </c>
      <c r="G785" t="s">
        <v>32</v>
      </c>
      <c r="H785">
        <v>0.1</v>
      </c>
      <c r="I785" t="s">
        <v>403</v>
      </c>
    </row>
    <row r="786" spans="1:10" x14ac:dyDescent="0.25">
      <c r="A786" t="s">
        <v>524</v>
      </c>
      <c r="B786" t="s">
        <v>32</v>
      </c>
      <c r="C786">
        <v>0.09</v>
      </c>
      <c r="D786" t="s">
        <v>615</v>
      </c>
      <c r="F786" t="s">
        <v>526</v>
      </c>
      <c r="G786" t="s">
        <v>32</v>
      </c>
      <c r="H786">
        <v>0.09</v>
      </c>
      <c r="I786" t="s">
        <v>616</v>
      </c>
    </row>
    <row r="787" spans="1:10" x14ac:dyDescent="0.25">
      <c r="A787" t="s">
        <v>524</v>
      </c>
      <c r="B787" t="s">
        <v>32</v>
      </c>
      <c r="C787">
        <v>0.08</v>
      </c>
      <c r="D787" t="s">
        <v>342</v>
      </c>
      <c r="F787" t="s">
        <v>526</v>
      </c>
      <c r="G787" t="s">
        <v>32</v>
      </c>
      <c r="H787">
        <v>0.08</v>
      </c>
      <c r="I787" t="s">
        <v>617</v>
      </c>
    </row>
    <row r="788" spans="1:10" x14ac:dyDescent="0.25">
      <c r="A788" t="s">
        <v>524</v>
      </c>
      <c r="B788" t="s">
        <v>32</v>
      </c>
      <c r="C788">
        <v>7.0000000000000007E-2</v>
      </c>
      <c r="D788" t="s">
        <v>618</v>
      </c>
      <c r="F788" t="s">
        <v>526</v>
      </c>
      <c r="G788" t="s">
        <v>32</v>
      </c>
      <c r="H788">
        <v>7.0000000000000007E-2</v>
      </c>
      <c r="I788" t="s">
        <v>619</v>
      </c>
    </row>
    <row r="789" spans="1:10" x14ac:dyDescent="0.25">
      <c r="A789" t="s">
        <v>524</v>
      </c>
      <c r="B789" t="s">
        <v>32</v>
      </c>
      <c r="C789">
        <v>0.06</v>
      </c>
      <c r="D789" t="s">
        <v>620</v>
      </c>
      <c r="F789" t="s">
        <v>526</v>
      </c>
      <c r="G789" t="s">
        <v>32</v>
      </c>
      <c r="H789">
        <v>0.06</v>
      </c>
      <c r="I789" t="s">
        <v>621</v>
      </c>
    </row>
    <row r="790" spans="1:10" x14ac:dyDescent="0.25">
      <c r="A790" t="s">
        <v>524</v>
      </c>
      <c r="B790" t="s">
        <v>32</v>
      </c>
      <c r="C790">
        <v>0.05</v>
      </c>
      <c r="D790" t="s">
        <v>622</v>
      </c>
      <c r="F790" t="s">
        <v>526</v>
      </c>
      <c r="G790" t="s">
        <v>32</v>
      </c>
      <c r="H790">
        <v>0.05</v>
      </c>
      <c r="I790" t="s">
        <v>623</v>
      </c>
    </row>
    <row r="791" spans="1:10" x14ac:dyDescent="0.25">
      <c r="A791" t="s">
        <v>524</v>
      </c>
      <c r="B791" t="s">
        <v>32</v>
      </c>
      <c r="C791">
        <v>0.04</v>
      </c>
      <c r="D791" t="s">
        <v>624</v>
      </c>
      <c r="F791" t="s">
        <v>526</v>
      </c>
      <c r="G791" t="s">
        <v>32</v>
      </c>
      <c r="H791">
        <v>0.04</v>
      </c>
      <c r="I791" t="s">
        <v>623</v>
      </c>
    </row>
    <row r="792" spans="1:10" x14ac:dyDescent="0.25">
      <c r="A792" t="s">
        <v>524</v>
      </c>
      <c r="B792" t="s">
        <v>32</v>
      </c>
      <c r="C792">
        <v>0.03</v>
      </c>
      <c r="D792" t="s">
        <v>625</v>
      </c>
      <c r="F792" t="s">
        <v>526</v>
      </c>
      <c r="G792" t="s">
        <v>32</v>
      </c>
      <c r="H792">
        <v>0.03</v>
      </c>
      <c r="I792" t="s">
        <v>626</v>
      </c>
    </row>
    <row r="793" spans="1:10" x14ac:dyDescent="0.25">
      <c r="A793" t="s">
        <v>524</v>
      </c>
      <c r="B793" t="s">
        <v>32</v>
      </c>
      <c r="C793">
        <v>0.02</v>
      </c>
      <c r="D793" t="s">
        <v>627</v>
      </c>
      <c r="F793" t="s">
        <v>526</v>
      </c>
      <c r="G793" t="s">
        <v>32</v>
      </c>
      <c r="H793">
        <v>0.02</v>
      </c>
      <c r="I793" t="s">
        <v>628</v>
      </c>
    </row>
    <row r="794" spans="1:10" x14ac:dyDescent="0.25">
      <c r="A794" t="s">
        <v>524</v>
      </c>
      <c r="B794" t="s">
        <v>32</v>
      </c>
      <c r="C794">
        <v>0.01</v>
      </c>
      <c r="D794" t="s">
        <v>629</v>
      </c>
      <c r="F794" t="s">
        <v>526</v>
      </c>
      <c r="G794" t="s">
        <v>32</v>
      </c>
      <c r="H794">
        <v>0.01</v>
      </c>
      <c r="I794" t="s">
        <v>628</v>
      </c>
    </row>
    <row r="795" spans="1:10" x14ac:dyDescent="0.25">
      <c r="A795" t="s">
        <v>630</v>
      </c>
      <c r="B795" t="s">
        <v>32</v>
      </c>
      <c r="C795">
        <v>0.99</v>
      </c>
      <c r="D795" t="s">
        <v>490</v>
      </c>
      <c r="F795" t="s">
        <v>41</v>
      </c>
      <c r="G795" t="s">
        <v>31</v>
      </c>
      <c r="H795">
        <v>0</v>
      </c>
      <c r="I795" s="1" t="s">
        <v>631</v>
      </c>
      <c r="J795" t="s">
        <v>632</v>
      </c>
    </row>
    <row r="796" spans="1:10" x14ac:dyDescent="0.25">
      <c r="A796" t="s">
        <v>630</v>
      </c>
      <c r="B796" t="s">
        <v>32</v>
      </c>
      <c r="C796">
        <v>0.98</v>
      </c>
      <c r="D796" t="s">
        <v>209</v>
      </c>
      <c r="F796" t="s">
        <v>41</v>
      </c>
      <c r="G796" t="s">
        <v>32</v>
      </c>
      <c r="H796">
        <v>0</v>
      </c>
      <c r="I796" s="1" t="s">
        <v>631</v>
      </c>
    </row>
    <row r="797" spans="1:10" x14ac:dyDescent="0.25">
      <c r="A797" t="s">
        <v>630</v>
      </c>
      <c r="B797" t="s">
        <v>32</v>
      </c>
      <c r="C797">
        <v>0.97</v>
      </c>
      <c r="D797" t="s">
        <v>633</v>
      </c>
      <c r="F797" t="s">
        <v>276</v>
      </c>
      <c r="G797" t="s">
        <v>31</v>
      </c>
      <c r="H797">
        <v>0</v>
      </c>
      <c r="I797" s="1" t="s">
        <v>631</v>
      </c>
    </row>
    <row r="798" spans="1:10" x14ac:dyDescent="0.25">
      <c r="A798" t="s">
        <v>630</v>
      </c>
      <c r="B798" t="s">
        <v>32</v>
      </c>
      <c r="C798">
        <v>0.96</v>
      </c>
      <c r="D798" t="s">
        <v>230</v>
      </c>
      <c r="F798" t="s">
        <v>276</v>
      </c>
      <c r="G798" t="s">
        <v>32</v>
      </c>
      <c r="H798">
        <v>0</v>
      </c>
      <c r="I798" s="1" t="s">
        <v>631</v>
      </c>
    </row>
    <row r="799" spans="1:10" x14ac:dyDescent="0.25">
      <c r="A799" t="s">
        <v>630</v>
      </c>
      <c r="B799" t="s">
        <v>32</v>
      </c>
      <c r="C799">
        <v>0.95</v>
      </c>
      <c r="D799" t="s">
        <v>634</v>
      </c>
      <c r="F799" t="s">
        <v>406</v>
      </c>
      <c r="G799" t="s">
        <v>31</v>
      </c>
      <c r="H799">
        <v>0</v>
      </c>
      <c r="I799" s="1" t="s">
        <v>631</v>
      </c>
    </row>
    <row r="800" spans="1:10" x14ac:dyDescent="0.25">
      <c r="A800" t="s">
        <v>630</v>
      </c>
      <c r="B800" t="s">
        <v>32</v>
      </c>
      <c r="C800">
        <v>0.94</v>
      </c>
      <c r="D800" t="s">
        <v>70</v>
      </c>
      <c r="F800" t="s">
        <v>406</v>
      </c>
      <c r="G800" t="s">
        <v>32</v>
      </c>
      <c r="H800">
        <v>0</v>
      </c>
      <c r="I800" s="1" t="s">
        <v>631</v>
      </c>
    </row>
    <row r="801" spans="1:9" x14ac:dyDescent="0.25">
      <c r="A801" t="s">
        <v>630</v>
      </c>
      <c r="B801" t="s">
        <v>32</v>
      </c>
      <c r="C801">
        <v>0.93</v>
      </c>
      <c r="D801" t="s">
        <v>384</v>
      </c>
      <c r="F801" t="s">
        <v>526</v>
      </c>
      <c r="G801" t="s">
        <v>31</v>
      </c>
      <c r="H801">
        <v>0</v>
      </c>
      <c r="I801" s="1" t="s">
        <v>631</v>
      </c>
    </row>
    <row r="802" spans="1:9" x14ac:dyDescent="0.25">
      <c r="A802" t="s">
        <v>630</v>
      </c>
      <c r="B802" t="s">
        <v>32</v>
      </c>
      <c r="C802">
        <v>0.92</v>
      </c>
      <c r="D802" t="s">
        <v>571</v>
      </c>
      <c r="F802" t="s">
        <v>526</v>
      </c>
      <c r="G802" t="s">
        <v>32</v>
      </c>
      <c r="H802">
        <v>0</v>
      </c>
      <c r="I802" s="1" t="s">
        <v>631</v>
      </c>
    </row>
    <row r="803" spans="1:9" x14ac:dyDescent="0.25">
      <c r="A803" t="s">
        <v>630</v>
      </c>
      <c r="B803" t="s">
        <v>32</v>
      </c>
      <c r="C803">
        <v>0.91</v>
      </c>
      <c r="D803" t="s">
        <v>635</v>
      </c>
    </row>
    <row r="804" spans="1:9" x14ac:dyDescent="0.25">
      <c r="A804" t="s">
        <v>630</v>
      </c>
      <c r="B804" t="s">
        <v>32</v>
      </c>
      <c r="C804">
        <v>0.9</v>
      </c>
      <c r="D804" t="s">
        <v>504</v>
      </c>
    </row>
    <row r="805" spans="1:9" x14ac:dyDescent="0.25">
      <c r="A805" t="s">
        <v>630</v>
      </c>
      <c r="B805" t="s">
        <v>32</v>
      </c>
      <c r="C805">
        <v>0.89</v>
      </c>
      <c r="D805" t="s">
        <v>84</v>
      </c>
    </row>
    <row r="806" spans="1:9" x14ac:dyDescent="0.25">
      <c r="A806" t="s">
        <v>630</v>
      </c>
      <c r="B806" t="s">
        <v>32</v>
      </c>
      <c r="C806">
        <v>0.88</v>
      </c>
      <c r="D806" t="s">
        <v>636</v>
      </c>
    </row>
    <row r="807" spans="1:9" x14ac:dyDescent="0.25">
      <c r="A807" t="s">
        <v>630</v>
      </c>
      <c r="B807" t="s">
        <v>32</v>
      </c>
      <c r="C807">
        <v>0.87</v>
      </c>
      <c r="D807" t="s">
        <v>637</v>
      </c>
    </row>
    <row r="808" spans="1:9" x14ac:dyDescent="0.25">
      <c r="A808" t="s">
        <v>630</v>
      </c>
      <c r="B808" t="s">
        <v>32</v>
      </c>
      <c r="C808">
        <v>0.86</v>
      </c>
      <c r="D808" t="s">
        <v>87</v>
      </c>
    </row>
    <row r="809" spans="1:9" x14ac:dyDescent="0.25">
      <c r="A809" t="s">
        <v>630</v>
      </c>
      <c r="B809" t="s">
        <v>32</v>
      </c>
      <c r="C809">
        <v>0.85</v>
      </c>
      <c r="D809" t="s">
        <v>638</v>
      </c>
    </row>
    <row r="810" spans="1:9" x14ac:dyDescent="0.25">
      <c r="A810" t="s">
        <v>630</v>
      </c>
      <c r="B810" t="s">
        <v>32</v>
      </c>
      <c r="C810">
        <v>0.84</v>
      </c>
      <c r="D810" t="s">
        <v>639</v>
      </c>
    </row>
    <row r="811" spans="1:9" x14ac:dyDescent="0.25">
      <c r="A811" t="s">
        <v>630</v>
      </c>
      <c r="B811" t="s">
        <v>32</v>
      </c>
      <c r="C811">
        <v>0.83</v>
      </c>
      <c r="D811" t="s">
        <v>33</v>
      </c>
    </row>
    <row r="812" spans="1:9" x14ac:dyDescent="0.25">
      <c r="A812" t="s">
        <v>630</v>
      </c>
      <c r="B812" t="s">
        <v>32</v>
      </c>
      <c r="C812">
        <v>0.82</v>
      </c>
      <c r="D812" t="s">
        <v>423</v>
      </c>
    </row>
    <row r="813" spans="1:9" x14ac:dyDescent="0.25">
      <c r="A813" t="s">
        <v>630</v>
      </c>
      <c r="B813" t="s">
        <v>32</v>
      </c>
      <c r="C813">
        <v>0.81</v>
      </c>
      <c r="D813" t="s">
        <v>99</v>
      </c>
    </row>
    <row r="814" spans="1:9" x14ac:dyDescent="0.25">
      <c r="A814" t="s">
        <v>630</v>
      </c>
      <c r="B814" t="s">
        <v>32</v>
      </c>
      <c r="C814">
        <v>0.8</v>
      </c>
      <c r="D814" t="s">
        <v>426</v>
      </c>
    </row>
    <row r="815" spans="1:9" x14ac:dyDescent="0.25">
      <c r="A815" t="s">
        <v>630</v>
      </c>
      <c r="B815" t="s">
        <v>32</v>
      </c>
      <c r="C815">
        <v>0.79</v>
      </c>
      <c r="D815" t="s">
        <v>261</v>
      </c>
    </row>
    <row r="816" spans="1:9" x14ac:dyDescent="0.25">
      <c r="A816" t="s">
        <v>630</v>
      </c>
      <c r="B816" t="s">
        <v>32</v>
      </c>
      <c r="C816">
        <v>0.78</v>
      </c>
      <c r="D816" t="s">
        <v>429</v>
      </c>
    </row>
    <row r="817" spans="1:4" x14ac:dyDescent="0.25">
      <c r="A817" t="s">
        <v>630</v>
      </c>
      <c r="B817" t="s">
        <v>32</v>
      </c>
      <c r="C817">
        <v>0.77</v>
      </c>
      <c r="D817" t="s">
        <v>640</v>
      </c>
    </row>
    <row r="818" spans="1:4" x14ac:dyDescent="0.25">
      <c r="A818" t="s">
        <v>630</v>
      </c>
      <c r="B818" t="s">
        <v>32</v>
      </c>
      <c r="C818">
        <v>0.76</v>
      </c>
      <c r="D818" t="s">
        <v>308</v>
      </c>
    </row>
    <row r="819" spans="1:4" x14ac:dyDescent="0.25">
      <c r="A819" t="s">
        <v>630</v>
      </c>
      <c r="B819" t="s">
        <v>32</v>
      </c>
      <c r="C819">
        <v>0.75</v>
      </c>
      <c r="D819" t="s">
        <v>110</v>
      </c>
    </row>
    <row r="820" spans="1:4" x14ac:dyDescent="0.25">
      <c r="A820" t="s">
        <v>630</v>
      </c>
      <c r="B820" t="s">
        <v>32</v>
      </c>
      <c r="C820">
        <v>0.74</v>
      </c>
      <c r="D820" t="s">
        <v>641</v>
      </c>
    </row>
    <row r="821" spans="1:4" x14ac:dyDescent="0.25">
      <c r="A821" t="s">
        <v>630</v>
      </c>
      <c r="B821" t="s">
        <v>32</v>
      </c>
      <c r="C821">
        <v>0.73</v>
      </c>
      <c r="D821" t="s">
        <v>113</v>
      </c>
    </row>
    <row r="822" spans="1:4" x14ac:dyDescent="0.25">
      <c r="A822" t="s">
        <v>630</v>
      </c>
      <c r="B822" t="s">
        <v>32</v>
      </c>
      <c r="C822">
        <v>0.72</v>
      </c>
      <c r="D822" t="s">
        <v>310</v>
      </c>
    </row>
    <row r="823" spans="1:4" x14ac:dyDescent="0.25">
      <c r="A823" t="s">
        <v>630</v>
      </c>
      <c r="B823" t="s">
        <v>32</v>
      </c>
      <c r="C823">
        <v>0.71</v>
      </c>
      <c r="D823" t="s">
        <v>311</v>
      </c>
    </row>
    <row r="824" spans="1:4" x14ac:dyDescent="0.25">
      <c r="A824" t="s">
        <v>630</v>
      </c>
      <c r="B824" t="s">
        <v>32</v>
      </c>
      <c r="C824">
        <v>0.7</v>
      </c>
      <c r="D824" t="s">
        <v>436</v>
      </c>
    </row>
    <row r="825" spans="1:4" x14ac:dyDescent="0.25">
      <c r="A825" t="s">
        <v>630</v>
      </c>
      <c r="B825" t="s">
        <v>32</v>
      </c>
      <c r="C825">
        <v>0.69</v>
      </c>
      <c r="D825" t="s">
        <v>437</v>
      </c>
    </row>
    <row r="826" spans="1:4" x14ac:dyDescent="0.25">
      <c r="A826" t="s">
        <v>630</v>
      </c>
      <c r="B826" t="s">
        <v>32</v>
      </c>
      <c r="C826">
        <v>0.68</v>
      </c>
      <c r="D826" t="s">
        <v>642</v>
      </c>
    </row>
    <row r="827" spans="1:4" x14ac:dyDescent="0.25">
      <c r="A827" t="s">
        <v>630</v>
      </c>
      <c r="B827" t="s">
        <v>32</v>
      </c>
      <c r="C827">
        <v>0.67</v>
      </c>
      <c r="D827" t="s">
        <v>643</v>
      </c>
    </row>
    <row r="828" spans="1:4" x14ac:dyDescent="0.25">
      <c r="A828" t="s">
        <v>630</v>
      </c>
      <c r="B828" t="s">
        <v>32</v>
      </c>
      <c r="C828">
        <v>0.66</v>
      </c>
      <c r="D828" t="s">
        <v>312</v>
      </c>
    </row>
    <row r="829" spans="1:4" x14ac:dyDescent="0.25">
      <c r="A829" t="s">
        <v>630</v>
      </c>
      <c r="B829" t="s">
        <v>32</v>
      </c>
      <c r="C829">
        <v>0.65</v>
      </c>
      <c r="D829" t="s">
        <v>313</v>
      </c>
    </row>
    <row r="830" spans="1:4" x14ac:dyDescent="0.25">
      <c r="A830" t="s">
        <v>630</v>
      </c>
      <c r="B830" t="s">
        <v>32</v>
      </c>
      <c r="C830">
        <v>0.64</v>
      </c>
      <c r="D830" t="s">
        <v>516</v>
      </c>
    </row>
    <row r="831" spans="1:4" x14ac:dyDescent="0.25">
      <c r="A831" t="s">
        <v>630</v>
      </c>
      <c r="B831" t="s">
        <v>32</v>
      </c>
      <c r="C831">
        <v>0.63</v>
      </c>
      <c r="D831" t="s">
        <v>644</v>
      </c>
    </row>
    <row r="832" spans="1:4" x14ac:dyDescent="0.25">
      <c r="A832" t="s">
        <v>630</v>
      </c>
      <c r="B832" t="s">
        <v>32</v>
      </c>
      <c r="C832">
        <v>0.62</v>
      </c>
      <c r="D832" t="s">
        <v>645</v>
      </c>
    </row>
    <row r="833" spans="1:4" x14ac:dyDescent="0.25">
      <c r="A833" t="s">
        <v>630</v>
      </c>
      <c r="B833" t="s">
        <v>32</v>
      </c>
      <c r="C833">
        <v>0.61</v>
      </c>
      <c r="D833" t="s">
        <v>127</v>
      </c>
    </row>
    <row r="834" spans="1:4" x14ac:dyDescent="0.25">
      <c r="A834" t="s">
        <v>630</v>
      </c>
      <c r="B834" t="s">
        <v>32</v>
      </c>
      <c r="C834">
        <v>0.6</v>
      </c>
      <c r="D834" t="s">
        <v>443</v>
      </c>
    </row>
    <row r="835" spans="1:4" x14ac:dyDescent="0.25">
      <c r="A835" t="s">
        <v>630</v>
      </c>
      <c r="B835" t="s">
        <v>32</v>
      </c>
      <c r="C835">
        <v>0.59</v>
      </c>
      <c r="D835" t="s">
        <v>128</v>
      </c>
    </row>
    <row r="836" spans="1:4" x14ac:dyDescent="0.25">
      <c r="A836" t="s">
        <v>630</v>
      </c>
      <c r="B836" t="s">
        <v>32</v>
      </c>
      <c r="C836">
        <v>0.57999999999999996</v>
      </c>
      <c r="D836" t="s">
        <v>444</v>
      </c>
    </row>
    <row r="837" spans="1:4" x14ac:dyDescent="0.25">
      <c r="A837" t="s">
        <v>630</v>
      </c>
      <c r="B837" t="s">
        <v>32</v>
      </c>
      <c r="C837">
        <v>0.56999999999999995</v>
      </c>
      <c r="D837" t="s">
        <v>397</v>
      </c>
    </row>
    <row r="838" spans="1:4" x14ac:dyDescent="0.25">
      <c r="A838" t="s">
        <v>630</v>
      </c>
      <c r="B838" t="s">
        <v>32</v>
      </c>
      <c r="C838">
        <v>0.56000000000000005</v>
      </c>
      <c r="D838" t="s">
        <v>559</v>
      </c>
    </row>
    <row r="839" spans="1:4" x14ac:dyDescent="0.25">
      <c r="A839" t="s">
        <v>630</v>
      </c>
      <c r="B839" t="s">
        <v>32</v>
      </c>
      <c r="C839">
        <v>0.55000000000000004</v>
      </c>
      <c r="D839" t="s">
        <v>447</v>
      </c>
    </row>
    <row r="840" spans="1:4" x14ac:dyDescent="0.25">
      <c r="A840" t="s">
        <v>630</v>
      </c>
      <c r="B840" t="s">
        <v>32</v>
      </c>
      <c r="C840">
        <v>0.54</v>
      </c>
      <c r="D840" t="s">
        <v>646</v>
      </c>
    </row>
    <row r="841" spans="1:4" x14ac:dyDescent="0.25">
      <c r="A841" t="s">
        <v>630</v>
      </c>
      <c r="B841" t="s">
        <v>32</v>
      </c>
      <c r="C841">
        <v>0.53</v>
      </c>
      <c r="D841" t="s">
        <v>647</v>
      </c>
    </row>
    <row r="842" spans="1:4" x14ac:dyDescent="0.25">
      <c r="A842" t="s">
        <v>630</v>
      </c>
      <c r="B842" t="s">
        <v>32</v>
      </c>
      <c r="C842">
        <v>0.52</v>
      </c>
      <c r="D842" t="s">
        <v>588</v>
      </c>
    </row>
    <row r="843" spans="1:4" x14ac:dyDescent="0.25">
      <c r="A843" t="s">
        <v>630</v>
      </c>
      <c r="B843" t="s">
        <v>32</v>
      </c>
      <c r="C843">
        <v>0.51</v>
      </c>
      <c r="D843" t="s">
        <v>648</v>
      </c>
    </row>
    <row r="844" spans="1:4" x14ac:dyDescent="0.25">
      <c r="A844" t="s">
        <v>630</v>
      </c>
      <c r="B844" t="s">
        <v>32</v>
      </c>
      <c r="C844">
        <v>0.5</v>
      </c>
      <c r="D844" t="s">
        <v>136</v>
      </c>
    </row>
    <row r="845" spans="1:4" x14ac:dyDescent="0.25">
      <c r="A845" t="s">
        <v>630</v>
      </c>
      <c r="B845" t="s">
        <v>32</v>
      </c>
      <c r="C845">
        <v>0.49</v>
      </c>
      <c r="D845" t="s">
        <v>649</v>
      </c>
    </row>
    <row r="846" spans="1:4" x14ac:dyDescent="0.25">
      <c r="A846" t="s">
        <v>630</v>
      </c>
      <c r="B846" t="s">
        <v>32</v>
      </c>
      <c r="C846">
        <v>0.48</v>
      </c>
      <c r="D846" t="s">
        <v>650</v>
      </c>
    </row>
    <row r="847" spans="1:4" x14ac:dyDescent="0.25">
      <c r="A847" t="s">
        <v>630</v>
      </c>
      <c r="B847" t="s">
        <v>32</v>
      </c>
      <c r="C847">
        <v>0.47</v>
      </c>
      <c r="D847" t="s">
        <v>322</v>
      </c>
    </row>
    <row r="848" spans="1:4" x14ac:dyDescent="0.25">
      <c r="A848" t="s">
        <v>630</v>
      </c>
      <c r="B848" t="s">
        <v>32</v>
      </c>
      <c r="C848">
        <v>0.46</v>
      </c>
      <c r="D848" t="s">
        <v>140</v>
      </c>
    </row>
    <row r="849" spans="1:4" x14ac:dyDescent="0.25">
      <c r="A849" t="s">
        <v>630</v>
      </c>
      <c r="B849" t="s">
        <v>32</v>
      </c>
      <c r="C849">
        <v>0.45</v>
      </c>
      <c r="D849" t="s">
        <v>651</v>
      </c>
    </row>
    <row r="850" spans="1:4" x14ac:dyDescent="0.25">
      <c r="A850" t="s">
        <v>630</v>
      </c>
      <c r="B850" t="s">
        <v>32</v>
      </c>
      <c r="C850">
        <v>0.44</v>
      </c>
      <c r="D850" t="s">
        <v>142</v>
      </c>
    </row>
    <row r="851" spans="1:4" x14ac:dyDescent="0.25">
      <c r="A851" t="s">
        <v>630</v>
      </c>
      <c r="B851" t="s">
        <v>32</v>
      </c>
      <c r="C851">
        <v>0.43</v>
      </c>
      <c r="D851" t="s">
        <v>652</v>
      </c>
    </row>
    <row r="852" spans="1:4" x14ac:dyDescent="0.25">
      <c r="A852" t="s">
        <v>630</v>
      </c>
      <c r="B852" t="s">
        <v>32</v>
      </c>
      <c r="C852">
        <v>0.42</v>
      </c>
      <c r="D852" t="s">
        <v>653</v>
      </c>
    </row>
    <row r="853" spans="1:4" x14ac:dyDescent="0.25">
      <c r="A853" t="s">
        <v>630</v>
      </c>
      <c r="B853" t="s">
        <v>32</v>
      </c>
      <c r="C853">
        <v>0.41</v>
      </c>
      <c r="D853" t="s">
        <v>654</v>
      </c>
    </row>
    <row r="854" spans="1:4" x14ac:dyDescent="0.25">
      <c r="A854" t="s">
        <v>630</v>
      </c>
      <c r="B854" t="s">
        <v>32</v>
      </c>
      <c r="C854">
        <v>0.4</v>
      </c>
      <c r="D854" t="s">
        <v>401</v>
      </c>
    </row>
    <row r="855" spans="1:4" x14ac:dyDescent="0.25">
      <c r="A855" t="s">
        <v>630</v>
      </c>
      <c r="B855" t="s">
        <v>32</v>
      </c>
      <c r="C855">
        <v>0.39</v>
      </c>
      <c r="D855" t="s">
        <v>655</v>
      </c>
    </row>
    <row r="856" spans="1:4" x14ac:dyDescent="0.25">
      <c r="A856" t="s">
        <v>630</v>
      </c>
      <c r="B856" t="s">
        <v>32</v>
      </c>
      <c r="C856">
        <v>0.38</v>
      </c>
      <c r="D856" t="s">
        <v>656</v>
      </c>
    </row>
    <row r="857" spans="1:4" x14ac:dyDescent="0.25">
      <c r="A857" t="s">
        <v>630</v>
      </c>
      <c r="B857" t="s">
        <v>32</v>
      </c>
      <c r="C857">
        <v>0.37</v>
      </c>
      <c r="D857" t="s">
        <v>657</v>
      </c>
    </row>
    <row r="858" spans="1:4" x14ac:dyDescent="0.25">
      <c r="A858" t="s">
        <v>630</v>
      </c>
      <c r="B858" t="s">
        <v>32</v>
      </c>
      <c r="C858">
        <v>0.36</v>
      </c>
      <c r="D858" t="s">
        <v>658</v>
      </c>
    </row>
    <row r="859" spans="1:4" x14ac:dyDescent="0.25">
      <c r="A859" t="s">
        <v>630</v>
      </c>
      <c r="B859" t="s">
        <v>32</v>
      </c>
      <c r="C859">
        <v>0.35</v>
      </c>
      <c r="D859" t="s">
        <v>659</v>
      </c>
    </row>
    <row r="860" spans="1:4" x14ac:dyDescent="0.25">
      <c r="A860" t="s">
        <v>630</v>
      </c>
      <c r="B860" t="s">
        <v>32</v>
      </c>
      <c r="C860">
        <v>0.34</v>
      </c>
      <c r="D860" t="s">
        <v>461</v>
      </c>
    </row>
    <row r="861" spans="1:4" x14ac:dyDescent="0.25">
      <c r="A861" t="s">
        <v>630</v>
      </c>
      <c r="B861" t="s">
        <v>32</v>
      </c>
      <c r="C861">
        <v>0.33</v>
      </c>
      <c r="D861" t="s">
        <v>660</v>
      </c>
    </row>
    <row r="862" spans="1:4" x14ac:dyDescent="0.25">
      <c r="A862" t="s">
        <v>630</v>
      </c>
      <c r="B862" t="s">
        <v>32</v>
      </c>
      <c r="C862">
        <v>0.32</v>
      </c>
      <c r="D862" t="s">
        <v>661</v>
      </c>
    </row>
    <row r="863" spans="1:4" x14ac:dyDescent="0.25">
      <c r="A863" t="s">
        <v>630</v>
      </c>
      <c r="B863" t="s">
        <v>32</v>
      </c>
      <c r="C863">
        <v>0.31</v>
      </c>
      <c r="D863" t="s">
        <v>662</v>
      </c>
    </row>
    <row r="864" spans="1:4" x14ac:dyDescent="0.25">
      <c r="A864" t="s">
        <v>630</v>
      </c>
      <c r="B864" t="s">
        <v>32</v>
      </c>
      <c r="C864">
        <v>0.3</v>
      </c>
      <c r="D864" t="s">
        <v>332</v>
      </c>
    </row>
    <row r="865" spans="1:4" x14ac:dyDescent="0.25">
      <c r="A865" t="s">
        <v>630</v>
      </c>
      <c r="B865" t="s">
        <v>32</v>
      </c>
      <c r="C865">
        <v>0.28999999999999998</v>
      </c>
      <c r="D865" t="s">
        <v>663</v>
      </c>
    </row>
    <row r="866" spans="1:4" x14ac:dyDescent="0.25">
      <c r="A866" t="s">
        <v>630</v>
      </c>
      <c r="B866" t="s">
        <v>32</v>
      </c>
      <c r="C866">
        <v>0.28000000000000003</v>
      </c>
      <c r="D866" t="s">
        <v>664</v>
      </c>
    </row>
    <row r="867" spans="1:4" x14ac:dyDescent="0.25">
      <c r="A867" t="s">
        <v>630</v>
      </c>
      <c r="B867" t="s">
        <v>32</v>
      </c>
      <c r="C867">
        <v>0.27</v>
      </c>
      <c r="D867" t="s">
        <v>665</v>
      </c>
    </row>
    <row r="868" spans="1:4" x14ac:dyDescent="0.25">
      <c r="A868" t="s">
        <v>630</v>
      </c>
      <c r="B868" t="s">
        <v>32</v>
      </c>
      <c r="C868">
        <v>0.26</v>
      </c>
      <c r="D868" t="s">
        <v>666</v>
      </c>
    </row>
    <row r="869" spans="1:4" x14ac:dyDescent="0.25">
      <c r="A869" t="s">
        <v>630</v>
      </c>
      <c r="B869" t="s">
        <v>32</v>
      </c>
      <c r="C869">
        <v>0.25</v>
      </c>
      <c r="D869" t="s">
        <v>155</v>
      </c>
    </row>
    <row r="870" spans="1:4" x14ac:dyDescent="0.25">
      <c r="A870" t="s">
        <v>630</v>
      </c>
      <c r="B870" t="s">
        <v>32</v>
      </c>
      <c r="C870">
        <v>0.24</v>
      </c>
      <c r="D870" t="s">
        <v>466</v>
      </c>
    </row>
    <row r="871" spans="1:4" x14ac:dyDescent="0.25">
      <c r="A871" t="s">
        <v>630</v>
      </c>
      <c r="B871" t="s">
        <v>32</v>
      </c>
      <c r="C871">
        <v>0.23</v>
      </c>
      <c r="D871" t="s">
        <v>667</v>
      </c>
    </row>
    <row r="872" spans="1:4" x14ac:dyDescent="0.25">
      <c r="A872" t="s">
        <v>630</v>
      </c>
      <c r="B872" t="s">
        <v>32</v>
      </c>
      <c r="C872">
        <v>0.22</v>
      </c>
      <c r="D872" t="s">
        <v>668</v>
      </c>
    </row>
    <row r="873" spans="1:4" x14ac:dyDescent="0.25">
      <c r="A873" t="s">
        <v>630</v>
      </c>
      <c r="B873" t="s">
        <v>32</v>
      </c>
      <c r="C873">
        <v>0.21</v>
      </c>
      <c r="D873" t="s">
        <v>669</v>
      </c>
    </row>
    <row r="874" spans="1:4" x14ac:dyDescent="0.25">
      <c r="A874" t="s">
        <v>630</v>
      </c>
      <c r="B874" t="s">
        <v>32</v>
      </c>
      <c r="C874">
        <v>0.2</v>
      </c>
      <c r="D874" t="s">
        <v>469</v>
      </c>
    </row>
    <row r="875" spans="1:4" x14ac:dyDescent="0.25">
      <c r="A875" t="s">
        <v>630</v>
      </c>
      <c r="B875" t="s">
        <v>32</v>
      </c>
      <c r="C875">
        <v>0.19</v>
      </c>
      <c r="D875" t="s">
        <v>339</v>
      </c>
    </row>
    <row r="876" spans="1:4" x14ac:dyDescent="0.25">
      <c r="A876" t="s">
        <v>630</v>
      </c>
      <c r="B876" t="s">
        <v>32</v>
      </c>
      <c r="C876">
        <v>0.18</v>
      </c>
      <c r="D876" t="s">
        <v>339</v>
      </c>
    </row>
    <row r="877" spans="1:4" x14ac:dyDescent="0.25">
      <c r="A877" t="s">
        <v>630</v>
      </c>
      <c r="B877" t="s">
        <v>32</v>
      </c>
      <c r="C877">
        <v>0.17</v>
      </c>
      <c r="D877" t="s">
        <v>670</v>
      </c>
    </row>
    <row r="878" spans="1:4" x14ac:dyDescent="0.25">
      <c r="A878" t="s">
        <v>630</v>
      </c>
      <c r="B878" t="s">
        <v>32</v>
      </c>
      <c r="C878">
        <v>0.16</v>
      </c>
      <c r="D878" t="s">
        <v>671</v>
      </c>
    </row>
    <row r="879" spans="1:4" x14ac:dyDescent="0.25">
      <c r="A879" t="s">
        <v>630</v>
      </c>
      <c r="B879" t="s">
        <v>32</v>
      </c>
      <c r="C879">
        <v>0.15</v>
      </c>
      <c r="D879" t="s">
        <v>672</v>
      </c>
    </row>
    <row r="880" spans="1:4" x14ac:dyDescent="0.25">
      <c r="A880" t="s">
        <v>630</v>
      </c>
      <c r="B880" t="s">
        <v>32</v>
      </c>
      <c r="C880">
        <v>0.14000000000000001</v>
      </c>
      <c r="D880" t="s">
        <v>673</v>
      </c>
    </row>
    <row r="881" spans="1:4" x14ac:dyDescent="0.25">
      <c r="A881" t="s">
        <v>630</v>
      </c>
      <c r="B881" t="s">
        <v>32</v>
      </c>
      <c r="C881">
        <v>0.13</v>
      </c>
      <c r="D881" t="s">
        <v>674</v>
      </c>
    </row>
    <row r="882" spans="1:4" x14ac:dyDescent="0.25">
      <c r="A882" t="s">
        <v>630</v>
      </c>
      <c r="B882" t="s">
        <v>32</v>
      </c>
      <c r="C882">
        <v>0.12</v>
      </c>
      <c r="D882" t="s">
        <v>675</v>
      </c>
    </row>
    <row r="883" spans="1:4" x14ac:dyDescent="0.25">
      <c r="A883" t="s">
        <v>630</v>
      </c>
      <c r="B883" t="s">
        <v>32</v>
      </c>
      <c r="C883">
        <v>0.11</v>
      </c>
      <c r="D883" t="s">
        <v>676</v>
      </c>
    </row>
    <row r="884" spans="1:4" x14ac:dyDescent="0.25">
      <c r="A884" t="s">
        <v>630</v>
      </c>
      <c r="B884" t="s">
        <v>32</v>
      </c>
      <c r="C884">
        <v>0.1</v>
      </c>
      <c r="D884" t="s">
        <v>677</v>
      </c>
    </row>
    <row r="885" spans="1:4" x14ac:dyDescent="0.25">
      <c r="A885" t="s">
        <v>630</v>
      </c>
      <c r="B885" t="s">
        <v>32</v>
      </c>
      <c r="C885">
        <v>0.09</v>
      </c>
      <c r="D885" t="s">
        <v>678</v>
      </c>
    </row>
    <row r="886" spans="1:4" x14ac:dyDescent="0.25">
      <c r="A886" t="s">
        <v>630</v>
      </c>
      <c r="B886" t="s">
        <v>32</v>
      </c>
      <c r="C886">
        <v>0.08</v>
      </c>
      <c r="D886" t="s">
        <v>679</v>
      </c>
    </row>
    <row r="887" spans="1:4" x14ac:dyDescent="0.25">
      <c r="A887" t="s">
        <v>630</v>
      </c>
      <c r="B887" t="s">
        <v>32</v>
      </c>
      <c r="C887">
        <v>7.0000000000000007E-2</v>
      </c>
      <c r="D887" t="s">
        <v>680</v>
      </c>
    </row>
    <row r="888" spans="1:4" x14ac:dyDescent="0.25">
      <c r="A888" t="s">
        <v>630</v>
      </c>
      <c r="B888" t="s">
        <v>32</v>
      </c>
      <c r="C888">
        <v>0.06</v>
      </c>
      <c r="D888" t="s">
        <v>681</v>
      </c>
    </row>
    <row r="889" spans="1:4" x14ac:dyDescent="0.25">
      <c r="A889" t="s">
        <v>630</v>
      </c>
      <c r="B889" t="s">
        <v>32</v>
      </c>
      <c r="C889">
        <v>0.05</v>
      </c>
      <c r="D889" t="s">
        <v>625</v>
      </c>
    </row>
    <row r="890" spans="1:4" x14ac:dyDescent="0.25">
      <c r="A890" t="s">
        <v>630</v>
      </c>
      <c r="B890" t="s">
        <v>32</v>
      </c>
      <c r="C890">
        <v>0.04</v>
      </c>
      <c r="D890" t="s">
        <v>478</v>
      </c>
    </row>
    <row r="891" spans="1:4" x14ac:dyDescent="0.25">
      <c r="A891" t="s">
        <v>630</v>
      </c>
      <c r="B891" t="s">
        <v>32</v>
      </c>
      <c r="C891">
        <v>0.03</v>
      </c>
      <c r="D891" t="s">
        <v>682</v>
      </c>
    </row>
    <row r="892" spans="1:4" x14ac:dyDescent="0.25">
      <c r="A892" t="s">
        <v>630</v>
      </c>
      <c r="B892" t="s">
        <v>32</v>
      </c>
      <c r="C892">
        <v>0.02</v>
      </c>
      <c r="D892" t="s">
        <v>683</v>
      </c>
    </row>
    <row r="893" spans="1:4" x14ac:dyDescent="0.25">
      <c r="A893" t="s">
        <v>630</v>
      </c>
      <c r="B893" t="s">
        <v>32</v>
      </c>
      <c r="C893">
        <v>0.01</v>
      </c>
      <c r="D893" t="s">
        <v>684</v>
      </c>
    </row>
    <row r="894" spans="1:4" x14ac:dyDescent="0.25">
      <c r="A894" t="s">
        <v>630</v>
      </c>
      <c r="B894" t="s">
        <v>31</v>
      </c>
      <c r="C894">
        <v>0.99</v>
      </c>
      <c r="D894" t="s">
        <v>347</v>
      </c>
    </row>
    <row r="895" spans="1:4" x14ac:dyDescent="0.25">
      <c r="A895" t="s">
        <v>630</v>
      </c>
      <c r="B895" t="s">
        <v>31</v>
      </c>
      <c r="C895">
        <v>0.98</v>
      </c>
      <c r="D895" t="s">
        <v>349</v>
      </c>
    </row>
    <row r="896" spans="1:4" x14ac:dyDescent="0.25">
      <c r="A896" t="s">
        <v>630</v>
      </c>
      <c r="B896" t="s">
        <v>31</v>
      </c>
      <c r="C896">
        <v>0.97</v>
      </c>
      <c r="D896" t="s">
        <v>685</v>
      </c>
    </row>
    <row r="897" spans="1:4" x14ac:dyDescent="0.25">
      <c r="A897" t="s">
        <v>630</v>
      </c>
      <c r="B897" t="s">
        <v>31</v>
      </c>
      <c r="C897">
        <v>0.96</v>
      </c>
      <c r="D897" t="s">
        <v>181</v>
      </c>
    </row>
    <row r="898" spans="1:4" x14ac:dyDescent="0.25">
      <c r="A898" t="s">
        <v>630</v>
      </c>
      <c r="B898" t="s">
        <v>31</v>
      </c>
      <c r="C898">
        <v>0.95</v>
      </c>
      <c r="D898" t="s">
        <v>485</v>
      </c>
    </row>
    <row r="899" spans="1:4" x14ac:dyDescent="0.25">
      <c r="A899" t="s">
        <v>630</v>
      </c>
      <c r="B899" t="s">
        <v>31</v>
      </c>
      <c r="C899">
        <v>0.94</v>
      </c>
      <c r="D899" t="s">
        <v>187</v>
      </c>
    </row>
    <row r="900" spans="1:4" x14ac:dyDescent="0.25">
      <c r="A900" t="s">
        <v>630</v>
      </c>
      <c r="B900" t="s">
        <v>31</v>
      </c>
      <c r="C900">
        <v>0.93</v>
      </c>
      <c r="D900" t="s">
        <v>190</v>
      </c>
    </row>
    <row r="901" spans="1:4" x14ac:dyDescent="0.25">
      <c r="A901" t="s">
        <v>630</v>
      </c>
      <c r="B901" t="s">
        <v>31</v>
      </c>
      <c r="C901">
        <v>0.92</v>
      </c>
      <c r="D901" t="s">
        <v>194</v>
      </c>
    </row>
    <row r="902" spans="1:4" x14ac:dyDescent="0.25">
      <c r="A902" t="s">
        <v>630</v>
      </c>
      <c r="B902" t="s">
        <v>31</v>
      </c>
      <c r="C902">
        <v>0.91</v>
      </c>
      <c r="D902" t="s">
        <v>686</v>
      </c>
    </row>
    <row r="903" spans="1:4" x14ac:dyDescent="0.25">
      <c r="A903" t="s">
        <v>630</v>
      </c>
      <c r="B903" t="s">
        <v>31</v>
      </c>
      <c r="C903">
        <v>0.9</v>
      </c>
      <c r="D903" t="s">
        <v>687</v>
      </c>
    </row>
    <row r="904" spans="1:4" x14ac:dyDescent="0.25">
      <c r="A904" t="s">
        <v>630</v>
      </c>
      <c r="B904" t="s">
        <v>31</v>
      </c>
      <c r="C904">
        <v>0.89</v>
      </c>
      <c r="D904" t="s">
        <v>202</v>
      </c>
    </row>
    <row r="905" spans="1:4" x14ac:dyDescent="0.25">
      <c r="A905" t="s">
        <v>630</v>
      </c>
      <c r="B905" t="s">
        <v>31</v>
      </c>
      <c r="C905">
        <v>0.88</v>
      </c>
      <c r="D905" t="s">
        <v>535</v>
      </c>
    </row>
    <row r="906" spans="1:4" x14ac:dyDescent="0.25">
      <c r="A906" t="s">
        <v>630</v>
      </c>
      <c r="B906" t="s">
        <v>31</v>
      </c>
      <c r="C906">
        <v>0.87</v>
      </c>
      <c r="D906" t="s">
        <v>688</v>
      </c>
    </row>
    <row r="907" spans="1:4" x14ac:dyDescent="0.25">
      <c r="A907" t="s">
        <v>630</v>
      </c>
      <c r="B907" t="s">
        <v>31</v>
      </c>
      <c r="C907">
        <v>0.86</v>
      </c>
      <c r="D907" t="s">
        <v>689</v>
      </c>
    </row>
    <row r="908" spans="1:4" x14ac:dyDescent="0.25">
      <c r="A908" t="s">
        <v>630</v>
      </c>
      <c r="B908" t="s">
        <v>31</v>
      </c>
      <c r="C908">
        <v>0.85</v>
      </c>
      <c r="D908" t="s">
        <v>50</v>
      </c>
    </row>
    <row r="909" spans="1:4" x14ac:dyDescent="0.25">
      <c r="A909" t="s">
        <v>630</v>
      </c>
      <c r="B909" t="s">
        <v>31</v>
      </c>
      <c r="C909">
        <v>0.84</v>
      </c>
      <c r="D909" t="s">
        <v>367</v>
      </c>
    </row>
    <row r="910" spans="1:4" x14ac:dyDescent="0.25">
      <c r="A910" t="s">
        <v>630</v>
      </c>
      <c r="B910" t="s">
        <v>31</v>
      </c>
      <c r="C910">
        <v>0.83</v>
      </c>
      <c r="D910" t="s">
        <v>690</v>
      </c>
    </row>
    <row r="911" spans="1:4" x14ac:dyDescent="0.25">
      <c r="A911" t="s">
        <v>630</v>
      </c>
      <c r="B911" t="s">
        <v>31</v>
      </c>
      <c r="C911">
        <v>0.82</v>
      </c>
      <c r="D911" t="s">
        <v>51</v>
      </c>
    </row>
    <row r="912" spans="1:4" x14ac:dyDescent="0.25">
      <c r="A912" t="s">
        <v>630</v>
      </c>
      <c r="B912" t="s">
        <v>31</v>
      </c>
      <c r="C912">
        <v>0.81</v>
      </c>
      <c r="D912" t="s">
        <v>496</v>
      </c>
    </row>
    <row r="913" spans="1:4" x14ac:dyDescent="0.25">
      <c r="A913" t="s">
        <v>630</v>
      </c>
      <c r="B913" t="s">
        <v>31</v>
      </c>
      <c r="C913">
        <v>0.8</v>
      </c>
      <c r="D913" t="s">
        <v>370</v>
      </c>
    </row>
    <row r="914" spans="1:4" x14ac:dyDescent="0.25">
      <c r="A914" t="s">
        <v>630</v>
      </c>
      <c r="B914" t="s">
        <v>31</v>
      </c>
      <c r="C914">
        <v>0.79</v>
      </c>
      <c r="D914" t="s">
        <v>221</v>
      </c>
    </row>
    <row r="915" spans="1:4" x14ac:dyDescent="0.25">
      <c r="A915" t="s">
        <v>630</v>
      </c>
      <c r="B915" t="s">
        <v>31</v>
      </c>
      <c r="C915">
        <v>0.78</v>
      </c>
      <c r="D915" t="s">
        <v>372</v>
      </c>
    </row>
    <row r="916" spans="1:4" x14ac:dyDescent="0.25">
      <c r="A916" t="s">
        <v>630</v>
      </c>
      <c r="B916" t="s">
        <v>31</v>
      </c>
      <c r="C916">
        <v>0.77</v>
      </c>
      <c r="D916" t="s">
        <v>225</v>
      </c>
    </row>
    <row r="917" spans="1:4" x14ac:dyDescent="0.25">
      <c r="A917" t="s">
        <v>630</v>
      </c>
      <c r="B917" t="s">
        <v>31</v>
      </c>
      <c r="C917">
        <v>0.76</v>
      </c>
      <c r="D917" t="s">
        <v>691</v>
      </c>
    </row>
    <row r="918" spans="1:4" x14ac:dyDescent="0.25">
      <c r="A918" t="s">
        <v>630</v>
      </c>
      <c r="B918" t="s">
        <v>31</v>
      </c>
      <c r="C918">
        <v>0.75</v>
      </c>
      <c r="D918" t="s">
        <v>375</v>
      </c>
    </row>
    <row r="919" spans="1:4" x14ac:dyDescent="0.25">
      <c r="A919" t="s">
        <v>630</v>
      </c>
      <c r="B919" t="s">
        <v>31</v>
      </c>
      <c r="C919">
        <v>0.74</v>
      </c>
      <c r="D919" t="s">
        <v>230</v>
      </c>
    </row>
    <row r="920" spans="1:4" x14ac:dyDescent="0.25">
      <c r="A920" t="s">
        <v>630</v>
      </c>
      <c r="B920" t="s">
        <v>31</v>
      </c>
      <c r="C920">
        <v>0.73</v>
      </c>
      <c r="D920" t="s">
        <v>692</v>
      </c>
    </row>
    <row r="921" spans="1:4" x14ac:dyDescent="0.25">
      <c r="A921" t="s">
        <v>630</v>
      </c>
      <c r="B921" t="s">
        <v>31</v>
      </c>
      <c r="C921">
        <v>0.72</v>
      </c>
      <c r="D921" t="s">
        <v>286</v>
      </c>
    </row>
    <row r="922" spans="1:4" x14ac:dyDescent="0.25">
      <c r="A922" t="s">
        <v>630</v>
      </c>
      <c r="B922" t="s">
        <v>31</v>
      </c>
      <c r="C922">
        <v>0.71</v>
      </c>
      <c r="D922" t="s">
        <v>634</v>
      </c>
    </row>
    <row r="923" spans="1:4" x14ac:dyDescent="0.25">
      <c r="A923" t="s">
        <v>630</v>
      </c>
      <c r="B923" t="s">
        <v>31</v>
      </c>
      <c r="C923">
        <v>0.7</v>
      </c>
      <c r="D923" t="s">
        <v>542</v>
      </c>
    </row>
    <row r="924" spans="1:4" x14ac:dyDescent="0.25">
      <c r="A924" t="s">
        <v>630</v>
      </c>
      <c r="B924" t="s">
        <v>31</v>
      </c>
      <c r="C924">
        <v>0.69</v>
      </c>
      <c r="D924" t="s">
        <v>411</v>
      </c>
    </row>
    <row r="925" spans="1:4" x14ac:dyDescent="0.25">
      <c r="A925" t="s">
        <v>630</v>
      </c>
      <c r="B925" t="s">
        <v>31</v>
      </c>
      <c r="C925">
        <v>0.68</v>
      </c>
      <c r="D925" t="s">
        <v>376</v>
      </c>
    </row>
    <row r="926" spans="1:4" x14ac:dyDescent="0.25">
      <c r="A926" t="s">
        <v>630</v>
      </c>
      <c r="B926" t="s">
        <v>31</v>
      </c>
      <c r="C926">
        <v>0.67</v>
      </c>
      <c r="D926" t="s">
        <v>238</v>
      </c>
    </row>
    <row r="927" spans="1:4" x14ac:dyDescent="0.25">
      <c r="A927" t="s">
        <v>630</v>
      </c>
      <c r="B927" t="s">
        <v>31</v>
      </c>
      <c r="C927">
        <v>0.66</v>
      </c>
      <c r="D927" t="s">
        <v>65</v>
      </c>
    </row>
    <row r="928" spans="1:4" x14ac:dyDescent="0.25">
      <c r="A928" t="s">
        <v>630</v>
      </c>
      <c r="B928" t="s">
        <v>31</v>
      </c>
      <c r="C928">
        <v>0.65</v>
      </c>
      <c r="D928" t="s">
        <v>379</v>
      </c>
    </row>
    <row r="929" spans="1:4" x14ac:dyDescent="0.25">
      <c r="A929" t="s">
        <v>630</v>
      </c>
      <c r="B929" t="s">
        <v>31</v>
      </c>
      <c r="C929">
        <v>0.64</v>
      </c>
      <c r="D929" t="s">
        <v>67</v>
      </c>
    </row>
    <row r="930" spans="1:4" x14ac:dyDescent="0.25">
      <c r="A930" t="s">
        <v>630</v>
      </c>
      <c r="B930" t="s">
        <v>31</v>
      </c>
      <c r="C930">
        <v>0.63</v>
      </c>
      <c r="D930" t="s">
        <v>69</v>
      </c>
    </row>
    <row r="931" spans="1:4" x14ac:dyDescent="0.25">
      <c r="A931" t="s">
        <v>630</v>
      </c>
      <c r="B931" t="s">
        <v>31</v>
      </c>
      <c r="C931">
        <v>0.62</v>
      </c>
      <c r="D931" t="s">
        <v>412</v>
      </c>
    </row>
    <row r="932" spans="1:4" x14ac:dyDescent="0.25">
      <c r="A932" t="s">
        <v>630</v>
      </c>
      <c r="B932" t="s">
        <v>31</v>
      </c>
      <c r="C932">
        <v>0.61</v>
      </c>
      <c r="D932" t="s">
        <v>693</v>
      </c>
    </row>
    <row r="933" spans="1:4" x14ac:dyDescent="0.25">
      <c r="A933" t="s">
        <v>630</v>
      </c>
      <c r="B933" t="s">
        <v>31</v>
      </c>
      <c r="C933">
        <v>0.6</v>
      </c>
      <c r="D933" t="s">
        <v>569</v>
      </c>
    </row>
    <row r="934" spans="1:4" x14ac:dyDescent="0.25">
      <c r="A934" t="s">
        <v>630</v>
      </c>
      <c r="B934" t="s">
        <v>31</v>
      </c>
      <c r="C934">
        <v>0.59</v>
      </c>
      <c r="D934" t="s">
        <v>694</v>
      </c>
    </row>
    <row r="935" spans="1:4" x14ac:dyDescent="0.25">
      <c r="A935" t="s">
        <v>630</v>
      </c>
      <c r="B935" t="s">
        <v>31</v>
      </c>
      <c r="C935">
        <v>0.57999999999999996</v>
      </c>
      <c r="D935" t="s">
        <v>695</v>
      </c>
    </row>
    <row r="936" spans="1:4" x14ac:dyDescent="0.25">
      <c r="A936" t="s">
        <v>630</v>
      </c>
      <c r="B936" t="s">
        <v>31</v>
      </c>
      <c r="C936">
        <v>0.56999999999999995</v>
      </c>
      <c r="D936" t="s">
        <v>570</v>
      </c>
    </row>
    <row r="937" spans="1:4" x14ac:dyDescent="0.25">
      <c r="A937" t="s">
        <v>630</v>
      </c>
      <c r="B937" t="s">
        <v>31</v>
      </c>
      <c r="C937">
        <v>0.56000000000000005</v>
      </c>
      <c r="D937" t="s">
        <v>251</v>
      </c>
    </row>
    <row r="938" spans="1:4" x14ac:dyDescent="0.25">
      <c r="A938" t="s">
        <v>630</v>
      </c>
      <c r="B938" t="s">
        <v>31</v>
      </c>
      <c r="C938">
        <v>0.55000000000000004</v>
      </c>
      <c r="D938" t="s">
        <v>696</v>
      </c>
    </row>
    <row r="939" spans="1:4" x14ac:dyDescent="0.25">
      <c r="A939" t="s">
        <v>630</v>
      </c>
      <c r="B939" t="s">
        <v>31</v>
      </c>
      <c r="C939">
        <v>0.54</v>
      </c>
      <c r="D939" t="s">
        <v>503</v>
      </c>
    </row>
    <row r="940" spans="1:4" x14ac:dyDescent="0.25">
      <c r="A940" t="s">
        <v>630</v>
      </c>
      <c r="B940" t="s">
        <v>31</v>
      </c>
      <c r="C940">
        <v>0.53</v>
      </c>
      <c r="D940" t="s">
        <v>79</v>
      </c>
    </row>
    <row r="941" spans="1:4" x14ac:dyDescent="0.25">
      <c r="A941" t="s">
        <v>630</v>
      </c>
      <c r="B941" t="s">
        <v>31</v>
      </c>
      <c r="C941">
        <v>0.52</v>
      </c>
      <c r="D941" t="s">
        <v>295</v>
      </c>
    </row>
    <row r="942" spans="1:4" x14ac:dyDescent="0.25">
      <c r="A942" t="s">
        <v>630</v>
      </c>
      <c r="B942" t="s">
        <v>31</v>
      </c>
      <c r="C942">
        <v>0.51</v>
      </c>
      <c r="D942" t="s">
        <v>697</v>
      </c>
    </row>
    <row r="943" spans="1:4" x14ac:dyDescent="0.25">
      <c r="A943" t="s">
        <v>630</v>
      </c>
      <c r="B943" t="s">
        <v>31</v>
      </c>
      <c r="C943">
        <v>0.5</v>
      </c>
      <c r="D943" t="s">
        <v>548</v>
      </c>
    </row>
    <row r="944" spans="1:4" x14ac:dyDescent="0.25">
      <c r="A944" t="s">
        <v>630</v>
      </c>
      <c r="B944" t="s">
        <v>31</v>
      </c>
      <c r="C944">
        <v>0.49</v>
      </c>
      <c r="D944" t="s">
        <v>698</v>
      </c>
    </row>
    <row r="945" spans="1:4" x14ac:dyDescent="0.25">
      <c r="A945" t="s">
        <v>630</v>
      </c>
      <c r="B945" t="s">
        <v>31</v>
      </c>
      <c r="C945">
        <v>0.48</v>
      </c>
      <c r="D945" t="s">
        <v>85</v>
      </c>
    </row>
    <row r="946" spans="1:4" x14ac:dyDescent="0.25">
      <c r="A946" t="s">
        <v>630</v>
      </c>
      <c r="B946" t="s">
        <v>31</v>
      </c>
      <c r="C946">
        <v>0.47</v>
      </c>
      <c r="D946" t="s">
        <v>86</v>
      </c>
    </row>
    <row r="947" spans="1:4" x14ac:dyDescent="0.25">
      <c r="A947" t="s">
        <v>630</v>
      </c>
      <c r="B947" t="s">
        <v>31</v>
      </c>
      <c r="C947">
        <v>0.46</v>
      </c>
      <c r="D947" t="s">
        <v>419</v>
      </c>
    </row>
    <row r="948" spans="1:4" x14ac:dyDescent="0.25">
      <c r="A948" t="s">
        <v>630</v>
      </c>
      <c r="B948" t="s">
        <v>31</v>
      </c>
      <c r="C948">
        <v>0.45</v>
      </c>
      <c r="D948" t="s">
        <v>256</v>
      </c>
    </row>
    <row r="949" spans="1:4" x14ac:dyDescent="0.25">
      <c r="A949" t="s">
        <v>630</v>
      </c>
      <c r="B949" t="s">
        <v>31</v>
      </c>
      <c r="C949">
        <v>0.44</v>
      </c>
      <c r="D949" t="s">
        <v>699</v>
      </c>
    </row>
    <row r="950" spans="1:4" x14ac:dyDescent="0.25">
      <c r="A950" t="s">
        <v>630</v>
      </c>
      <c r="B950" t="s">
        <v>31</v>
      </c>
      <c r="C950">
        <v>0.43</v>
      </c>
      <c r="D950" t="s">
        <v>389</v>
      </c>
    </row>
    <row r="951" spans="1:4" x14ac:dyDescent="0.25">
      <c r="A951" t="s">
        <v>630</v>
      </c>
      <c r="B951" t="s">
        <v>31</v>
      </c>
      <c r="C951">
        <v>0.42</v>
      </c>
      <c r="D951" t="s">
        <v>700</v>
      </c>
    </row>
    <row r="952" spans="1:4" x14ac:dyDescent="0.25">
      <c r="A952" t="s">
        <v>630</v>
      </c>
      <c r="B952" t="s">
        <v>31</v>
      </c>
      <c r="C952">
        <v>0.41</v>
      </c>
      <c r="D952" t="s">
        <v>390</v>
      </c>
    </row>
    <row r="953" spans="1:4" x14ac:dyDescent="0.25">
      <c r="A953" t="s">
        <v>630</v>
      </c>
      <c r="B953" t="s">
        <v>31</v>
      </c>
      <c r="C953">
        <v>0.4</v>
      </c>
      <c r="D953" t="s">
        <v>575</v>
      </c>
    </row>
    <row r="954" spans="1:4" x14ac:dyDescent="0.25">
      <c r="A954" t="s">
        <v>630</v>
      </c>
      <c r="B954" t="s">
        <v>31</v>
      </c>
      <c r="C954">
        <v>0.39</v>
      </c>
      <c r="D954" t="s">
        <v>391</v>
      </c>
    </row>
    <row r="955" spans="1:4" x14ac:dyDescent="0.25">
      <c r="A955" t="s">
        <v>630</v>
      </c>
      <c r="B955" t="s">
        <v>31</v>
      </c>
      <c r="C955">
        <v>0.38</v>
      </c>
      <c r="D955" t="s">
        <v>577</v>
      </c>
    </row>
    <row r="956" spans="1:4" x14ac:dyDescent="0.25">
      <c r="A956" t="s">
        <v>630</v>
      </c>
      <c r="B956" t="s">
        <v>31</v>
      </c>
      <c r="C956">
        <v>0.37</v>
      </c>
      <c r="D956" t="s">
        <v>701</v>
      </c>
    </row>
    <row r="957" spans="1:4" x14ac:dyDescent="0.25">
      <c r="A957" t="s">
        <v>630</v>
      </c>
      <c r="B957" t="s">
        <v>31</v>
      </c>
      <c r="C957">
        <v>0.36</v>
      </c>
      <c r="D957" t="s">
        <v>702</v>
      </c>
    </row>
    <row r="958" spans="1:4" x14ac:dyDescent="0.25">
      <c r="A958" t="s">
        <v>630</v>
      </c>
      <c r="B958" t="s">
        <v>31</v>
      </c>
      <c r="C958">
        <v>0.35</v>
      </c>
      <c r="D958" t="s">
        <v>703</v>
      </c>
    </row>
    <row r="959" spans="1:4" x14ac:dyDescent="0.25">
      <c r="A959" t="s">
        <v>630</v>
      </c>
      <c r="B959" t="s">
        <v>31</v>
      </c>
      <c r="C959">
        <v>0.34</v>
      </c>
      <c r="D959" t="s">
        <v>551</v>
      </c>
    </row>
    <row r="960" spans="1:4" x14ac:dyDescent="0.25">
      <c r="A960" t="s">
        <v>630</v>
      </c>
      <c r="B960" t="s">
        <v>31</v>
      </c>
      <c r="C960">
        <v>0.33</v>
      </c>
      <c r="D960" t="s">
        <v>305</v>
      </c>
    </row>
    <row r="961" spans="1:4" x14ac:dyDescent="0.25">
      <c r="A961" t="s">
        <v>630</v>
      </c>
      <c r="B961" t="s">
        <v>31</v>
      </c>
      <c r="C961">
        <v>0.32</v>
      </c>
      <c r="D961" t="s">
        <v>261</v>
      </c>
    </row>
    <row r="962" spans="1:4" x14ac:dyDescent="0.25">
      <c r="A962" t="s">
        <v>630</v>
      </c>
      <c r="B962" t="s">
        <v>31</v>
      </c>
      <c r="C962">
        <v>0.31</v>
      </c>
      <c r="D962" t="s">
        <v>306</v>
      </c>
    </row>
    <row r="963" spans="1:4" x14ac:dyDescent="0.25">
      <c r="A963" t="s">
        <v>630</v>
      </c>
      <c r="B963" t="s">
        <v>31</v>
      </c>
      <c r="C963">
        <v>0.3</v>
      </c>
      <c r="D963" t="s">
        <v>262</v>
      </c>
    </row>
    <row r="964" spans="1:4" x14ac:dyDescent="0.25">
      <c r="A964" t="s">
        <v>630</v>
      </c>
      <c r="B964" t="s">
        <v>31</v>
      </c>
      <c r="C964">
        <v>0.28999999999999998</v>
      </c>
      <c r="D964" t="s">
        <v>307</v>
      </c>
    </row>
    <row r="965" spans="1:4" x14ac:dyDescent="0.25">
      <c r="A965" t="s">
        <v>630</v>
      </c>
      <c r="B965" t="s">
        <v>31</v>
      </c>
      <c r="C965">
        <v>0.28000000000000003</v>
      </c>
      <c r="D965" t="s">
        <v>109</v>
      </c>
    </row>
    <row r="966" spans="1:4" x14ac:dyDescent="0.25">
      <c r="A966" t="s">
        <v>630</v>
      </c>
      <c r="B966" t="s">
        <v>31</v>
      </c>
      <c r="C966">
        <v>0.27</v>
      </c>
      <c r="D966" t="s">
        <v>513</v>
      </c>
    </row>
    <row r="967" spans="1:4" x14ac:dyDescent="0.25">
      <c r="A967" t="s">
        <v>630</v>
      </c>
      <c r="B967" t="s">
        <v>31</v>
      </c>
      <c r="C967">
        <v>0.26</v>
      </c>
      <c r="D967" t="s">
        <v>434</v>
      </c>
    </row>
    <row r="968" spans="1:4" x14ac:dyDescent="0.25">
      <c r="A968" t="s">
        <v>630</v>
      </c>
      <c r="B968" t="s">
        <v>31</v>
      </c>
      <c r="C968">
        <v>0.25</v>
      </c>
      <c r="D968" t="s">
        <v>435</v>
      </c>
    </row>
    <row r="969" spans="1:4" x14ac:dyDescent="0.25">
      <c r="A969" t="s">
        <v>630</v>
      </c>
      <c r="B969" t="s">
        <v>31</v>
      </c>
      <c r="C969">
        <v>0.24</v>
      </c>
      <c r="D969" t="s">
        <v>704</v>
      </c>
    </row>
    <row r="970" spans="1:4" x14ac:dyDescent="0.25">
      <c r="A970" t="s">
        <v>630</v>
      </c>
      <c r="B970" t="s">
        <v>31</v>
      </c>
      <c r="C970">
        <v>0.23</v>
      </c>
      <c r="D970" t="s">
        <v>265</v>
      </c>
    </row>
    <row r="971" spans="1:4" x14ac:dyDescent="0.25">
      <c r="A971" t="s">
        <v>630</v>
      </c>
      <c r="B971" t="s">
        <v>31</v>
      </c>
      <c r="C971">
        <v>0.22</v>
      </c>
      <c r="D971" t="s">
        <v>705</v>
      </c>
    </row>
    <row r="972" spans="1:4" x14ac:dyDescent="0.25">
      <c r="A972" t="s">
        <v>630</v>
      </c>
      <c r="B972" t="s">
        <v>31</v>
      </c>
      <c r="C972">
        <v>0.21</v>
      </c>
      <c r="D972" t="s">
        <v>121</v>
      </c>
    </row>
    <row r="973" spans="1:4" x14ac:dyDescent="0.25">
      <c r="A973" t="s">
        <v>630</v>
      </c>
      <c r="B973" t="s">
        <v>31</v>
      </c>
      <c r="C973">
        <v>0.2</v>
      </c>
      <c r="D973" t="s">
        <v>122</v>
      </c>
    </row>
    <row r="974" spans="1:4" x14ac:dyDescent="0.25">
      <c r="A974" t="s">
        <v>630</v>
      </c>
      <c r="B974" t="s">
        <v>31</v>
      </c>
      <c r="C974">
        <v>0.19</v>
      </c>
      <c r="D974" t="s">
        <v>440</v>
      </c>
    </row>
    <row r="975" spans="1:4" x14ac:dyDescent="0.25">
      <c r="A975" t="s">
        <v>630</v>
      </c>
      <c r="B975" t="s">
        <v>31</v>
      </c>
      <c r="C975">
        <v>0.18</v>
      </c>
      <c r="D975" t="s">
        <v>315</v>
      </c>
    </row>
    <row r="976" spans="1:4" x14ac:dyDescent="0.25">
      <c r="A976" t="s">
        <v>630</v>
      </c>
      <c r="B976" t="s">
        <v>31</v>
      </c>
      <c r="C976">
        <v>0.17</v>
      </c>
      <c r="D976" t="s">
        <v>128</v>
      </c>
    </row>
    <row r="977" spans="1:4" x14ac:dyDescent="0.25">
      <c r="A977" t="s">
        <v>630</v>
      </c>
      <c r="B977" t="s">
        <v>31</v>
      </c>
      <c r="C977">
        <v>0.16</v>
      </c>
      <c r="D977" t="s">
        <v>131</v>
      </c>
    </row>
    <row r="978" spans="1:4" x14ac:dyDescent="0.25">
      <c r="A978" t="s">
        <v>630</v>
      </c>
      <c r="B978" t="s">
        <v>31</v>
      </c>
      <c r="C978">
        <v>0.15</v>
      </c>
      <c r="D978" t="s">
        <v>706</v>
      </c>
    </row>
    <row r="979" spans="1:4" x14ac:dyDescent="0.25">
      <c r="A979" t="s">
        <v>630</v>
      </c>
      <c r="B979" t="s">
        <v>31</v>
      </c>
      <c r="C979">
        <v>0.14000000000000001</v>
      </c>
      <c r="D979" t="s">
        <v>707</v>
      </c>
    </row>
    <row r="980" spans="1:4" x14ac:dyDescent="0.25">
      <c r="A980" t="s">
        <v>630</v>
      </c>
      <c r="B980" t="s">
        <v>31</v>
      </c>
      <c r="C980">
        <v>0.13</v>
      </c>
      <c r="D980" t="s">
        <v>708</v>
      </c>
    </row>
    <row r="981" spans="1:4" x14ac:dyDescent="0.25">
      <c r="A981" t="s">
        <v>630</v>
      </c>
      <c r="B981" t="s">
        <v>31</v>
      </c>
      <c r="C981">
        <v>0.12</v>
      </c>
      <c r="D981" t="s">
        <v>453</v>
      </c>
    </row>
    <row r="982" spans="1:4" x14ac:dyDescent="0.25">
      <c r="A982" t="s">
        <v>630</v>
      </c>
      <c r="B982" t="s">
        <v>31</v>
      </c>
      <c r="C982">
        <v>0.11</v>
      </c>
      <c r="D982" t="s">
        <v>561</v>
      </c>
    </row>
    <row r="983" spans="1:4" x14ac:dyDescent="0.25">
      <c r="A983" t="s">
        <v>630</v>
      </c>
      <c r="B983" t="s">
        <v>31</v>
      </c>
      <c r="C983">
        <v>0.1</v>
      </c>
      <c r="D983" t="s">
        <v>326</v>
      </c>
    </row>
    <row r="984" spans="1:4" x14ac:dyDescent="0.25">
      <c r="A984" t="s">
        <v>630</v>
      </c>
      <c r="B984" t="s">
        <v>31</v>
      </c>
      <c r="C984">
        <v>0.09</v>
      </c>
      <c r="D984" t="s">
        <v>656</v>
      </c>
    </row>
    <row r="985" spans="1:4" x14ac:dyDescent="0.25">
      <c r="A985" t="s">
        <v>630</v>
      </c>
      <c r="B985" t="s">
        <v>31</v>
      </c>
      <c r="C985">
        <v>0.08</v>
      </c>
      <c r="D985" t="s">
        <v>596</v>
      </c>
    </row>
    <row r="986" spans="1:4" x14ac:dyDescent="0.25">
      <c r="A986" t="s">
        <v>630</v>
      </c>
      <c r="B986" t="s">
        <v>31</v>
      </c>
      <c r="C986">
        <v>7.0000000000000007E-2</v>
      </c>
      <c r="D986" t="s">
        <v>662</v>
      </c>
    </row>
    <row r="987" spans="1:4" x14ac:dyDescent="0.25">
      <c r="A987" t="s">
        <v>630</v>
      </c>
      <c r="B987" t="s">
        <v>31</v>
      </c>
      <c r="C987">
        <v>0.06</v>
      </c>
      <c r="D987" t="s">
        <v>563</v>
      </c>
    </row>
    <row r="988" spans="1:4" x14ac:dyDescent="0.25">
      <c r="A988" t="s">
        <v>630</v>
      </c>
      <c r="B988" t="s">
        <v>31</v>
      </c>
      <c r="C988">
        <v>0.05</v>
      </c>
      <c r="D988" t="s">
        <v>709</v>
      </c>
    </row>
    <row r="989" spans="1:4" x14ac:dyDescent="0.25">
      <c r="A989" t="s">
        <v>630</v>
      </c>
      <c r="B989" t="s">
        <v>31</v>
      </c>
      <c r="C989">
        <v>0.04</v>
      </c>
      <c r="D989" t="s">
        <v>710</v>
      </c>
    </row>
    <row r="990" spans="1:4" x14ac:dyDescent="0.25">
      <c r="A990" t="s">
        <v>630</v>
      </c>
      <c r="B990" t="s">
        <v>31</v>
      </c>
      <c r="C990">
        <v>0.03</v>
      </c>
      <c r="D990" t="s">
        <v>161</v>
      </c>
    </row>
    <row r="991" spans="1:4" x14ac:dyDescent="0.25">
      <c r="A991" t="s">
        <v>630</v>
      </c>
      <c r="B991" t="s">
        <v>31</v>
      </c>
      <c r="C991">
        <v>0.02</v>
      </c>
      <c r="D991" t="s">
        <v>711</v>
      </c>
    </row>
    <row r="992" spans="1:4" x14ac:dyDescent="0.25">
      <c r="A992" t="s">
        <v>630</v>
      </c>
      <c r="B992" t="s">
        <v>31</v>
      </c>
      <c r="C992">
        <v>0.01</v>
      </c>
      <c r="D992" t="s">
        <v>712</v>
      </c>
    </row>
    <row r="993" spans="1:4" x14ac:dyDescent="0.25">
      <c r="A993" t="s">
        <v>713</v>
      </c>
      <c r="B993" t="s">
        <v>32</v>
      </c>
      <c r="C993">
        <v>0.99</v>
      </c>
      <c r="D993" t="s">
        <v>199</v>
      </c>
    </row>
    <row r="994" spans="1:4" x14ac:dyDescent="0.25">
      <c r="A994" t="s">
        <v>713</v>
      </c>
      <c r="B994" t="s">
        <v>32</v>
      </c>
      <c r="C994">
        <v>0.98</v>
      </c>
      <c r="D994" t="s">
        <v>285</v>
      </c>
    </row>
    <row r="995" spans="1:4" x14ac:dyDescent="0.25">
      <c r="A995" t="s">
        <v>713</v>
      </c>
      <c r="B995" t="s">
        <v>32</v>
      </c>
      <c r="C995">
        <v>0.97</v>
      </c>
      <c r="D995" t="s">
        <v>714</v>
      </c>
    </row>
    <row r="996" spans="1:4" x14ac:dyDescent="0.25">
      <c r="A996" t="s">
        <v>713</v>
      </c>
      <c r="B996" t="s">
        <v>32</v>
      </c>
      <c r="C996">
        <v>0.96</v>
      </c>
      <c r="D996" t="s">
        <v>248</v>
      </c>
    </row>
    <row r="997" spans="1:4" x14ac:dyDescent="0.25">
      <c r="A997" t="s">
        <v>713</v>
      </c>
      <c r="B997" t="s">
        <v>32</v>
      </c>
      <c r="C997">
        <v>0.95</v>
      </c>
      <c r="D997" t="s">
        <v>385</v>
      </c>
    </row>
    <row r="998" spans="1:4" x14ac:dyDescent="0.25">
      <c r="A998" t="s">
        <v>713</v>
      </c>
      <c r="B998" t="s">
        <v>32</v>
      </c>
      <c r="C998">
        <v>0.94</v>
      </c>
      <c r="D998" t="s">
        <v>416</v>
      </c>
    </row>
    <row r="999" spans="1:4" x14ac:dyDescent="0.25">
      <c r="A999" t="s">
        <v>713</v>
      </c>
      <c r="B999" t="s">
        <v>32</v>
      </c>
      <c r="C999">
        <v>0.93</v>
      </c>
      <c r="D999" t="s">
        <v>85</v>
      </c>
    </row>
    <row r="1000" spans="1:4" x14ac:dyDescent="0.25">
      <c r="A1000" t="s">
        <v>713</v>
      </c>
      <c r="B1000" t="s">
        <v>32</v>
      </c>
      <c r="C1000">
        <v>0.92</v>
      </c>
      <c r="D1000" t="s">
        <v>297</v>
      </c>
    </row>
    <row r="1001" spans="1:4" x14ac:dyDescent="0.25">
      <c r="A1001" t="s">
        <v>713</v>
      </c>
      <c r="B1001" t="s">
        <v>32</v>
      </c>
      <c r="C1001">
        <v>0.91</v>
      </c>
      <c r="D1001" t="s">
        <v>420</v>
      </c>
    </row>
    <row r="1002" spans="1:4" x14ac:dyDescent="0.25">
      <c r="A1002" t="s">
        <v>713</v>
      </c>
      <c r="B1002" t="s">
        <v>32</v>
      </c>
      <c r="C1002">
        <v>0.9</v>
      </c>
      <c r="D1002" t="s">
        <v>423</v>
      </c>
    </row>
    <row r="1003" spans="1:4" x14ac:dyDescent="0.25">
      <c r="A1003" t="s">
        <v>713</v>
      </c>
      <c r="B1003" t="s">
        <v>32</v>
      </c>
      <c r="C1003">
        <v>0.89</v>
      </c>
      <c r="D1003" t="s">
        <v>101</v>
      </c>
    </row>
    <row r="1004" spans="1:4" x14ac:dyDescent="0.25">
      <c r="A1004" t="s">
        <v>713</v>
      </c>
      <c r="B1004" t="s">
        <v>32</v>
      </c>
      <c r="C1004">
        <v>0.88</v>
      </c>
      <c r="D1004" t="s">
        <v>261</v>
      </c>
    </row>
    <row r="1005" spans="1:4" x14ac:dyDescent="0.25">
      <c r="A1005" t="s">
        <v>713</v>
      </c>
      <c r="B1005" t="s">
        <v>32</v>
      </c>
      <c r="C1005">
        <v>0.87</v>
      </c>
      <c r="D1005" t="s">
        <v>715</v>
      </c>
    </row>
    <row r="1006" spans="1:4" x14ac:dyDescent="0.25">
      <c r="A1006" t="s">
        <v>713</v>
      </c>
      <c r="B1006" t="s">
        <v>32</v>
      </c>
      <c r="C1006">
        <v>0.86</v>
      </c>
      <c r="D1006" t="s">
        <v>640</v>
      </c>
    </row>
    <row r="1007" spans="1:4" x14ac:dyDescent="0.25">
      <c r="A1007" t="s">
        <v>713</v>
      </c>
      <c r="B1007" t="s">
        <v>32</v>
      </c>
      <c r="C1007">
        <v>0.85</v>
      </c>
      <c r="D1007" t="s">
        <v>432</v>
      </c>
    </row>
    <row r="1008" spans="1:4" x14ac:dyDescent="0.25">
      <c r="A1008" t="s">
        <v>713</v>
      </c>
      <c r="B1008" t="s">
        <v>32</v>
      </c>
      <c r="C1008">
        <v>0.84</v>
      </c>
      <c r="D1008" t="s">
        <v>716</v>
      </c>
    </row>
    <row r="1009" spans="1:4" x14ac:dyDescent="0.25">
      <c r="A1009" t="s">
        <v>713</v>
      </c>
      <c r="B1009" t="s">
        <v>32</v>
      </c>
      <c r="C1009">
        <v>0.83</v>
      </c>
      <c r="D1009" t="s">
        <v>513</v>
      </c>
    </row>
    <row r="1010" spans="1:4" x14ac:dyDescent="0.25">
      <c r="A1010" t="s">
        <v>713</v>
      </c>
      <c r="B1010" t="s">
        <v>32</v>
      </c>
      <c r="C1010">
        <v>0.82</v>
      </c>
      <c r="D1010" t="s">
        <v>579</v>
      </c>
    </row>
    <row r="1011" spans="1:4" x14ac:dyDescent="0.25">
      <c r="A1011" t="s">
        <v>713</v>
      </c>
      <c r="B1011" t="s">
        <v>32</v>
      </c>
      <c r="C1011">
        <v>0.81</v>
      </c>
      <c r="D1011" t="s">
        <v>580</v>
      </c>
    </row>
    <row r="1012" spans="1:4" x14ac:dyDescent="0.25">
      <c r="A1012" t="s">
        <v>713</v>
      </c>
      <c r="B1012" t="s">
        <v>32</v>
      </c>
      <c r="C1012">
        <v>0.8</v>
      </c>
      <c r="D1012" t="s">
        <v>115</v>
      </c>
    </row>
    <row r="1013" spans="1:4" x14ac:dyDescent="0.25">
      <c r="A1013" t="s">
        <v>713</v>
      </c>
      <c r="B1013" t="s">
        <v>32</v>
      </c>
      <c r="C1013">
        <v>0.79</v>
      </c>
      <c r="D1013" t="s">
        <v>704</v>
      </c>
    </row>
    <row r="1014" spans="1:4" x14ac:dyDescent="0.25">
      <c r="A1014" t="s">
        <v>713</v>
      </c>
      <c r="B1014" t="s">
        <v>32</v>
      </c>
      <c r="C1014">
        <v>0.78</v>
      </c>
      <c r="D1014" t="s">
        <v>117</v>
      </c>
    </row>
    <row r="1015" spans="1:4" x14ac:dyDescent="0.25">
      <c r="A1015" t="s">
        <v>713</v>
      </c>
      <c r="B1015" t="s">
        <v>32</v>
      </c>
      <c r="C1015">
        <v>0.77</v>
      </c>
      <c r="D1015" t="s">
        <v>717</v>
      </c>
    </row>
    <row r="1016" spans="1:4" x14ac:dyDescent="0.25">
      <c r="A1016" t="s">
        <v>713</v>
      </c>
      <c r="B1016" t="s">
        <v>32</v>
      </c>
      <c r="C1016">
        <v>0.76</v>
      </c>
      <c r="D1016" t="s">
        <v>718</v>
      </c>
    </row>
    <row r="1017" spans="1:4" x14ac:dyDescent="0.25">
      <c r="A1017" t="s">
        <v>713</v>
      </c>
      <c r="B1017" t="s">
        <v>32</v>
      </c>
      <c r="C1017">
        <v>0.75</v>
      </c>
      <c r="D1017" t="s">
        <v>121</v>
      </c>
    </row>
    <row r="1018" spans="1:4" x14ac:dyDescent="0.25">
      <c r="A1018" t="s">
        <v>713</v>
      </c>
      <c r="B1018" t="s">
        <v>32</v>
      </c>
      <c r="C1018">
        <v>0.74</v>
      </c>
      <c r="D1018" t="s">
        <v>583</v>
      </c>
    </row>
    <row r="1019" spans="1:4" x14ac:dyDescent="0.25">
      <c r="A1019" t="s">
        <v>713</v>
      </c>
      <c r="B1019" t="s">
        <v>32</v>
      </c>
      <c r="C1019">
        <v>0.73</v>
      </c>
      <c r="D1019" t="s">
        <v>441</v>
      </c>
    </row>
    <row r="1020" spans="1:4" x14ac:dyDescent="0.25">
      <c r="A1020" t="s">
        <v>713</v>
      </c>
      <c r="B1020" t="s">
        <v>32</v>
      </c>
      <c r="C1020">
        <v>0.72</v>
      </c>
      <c r="D1020" t="s">
        <v>645</v>
      </c>
    </row>
    <row r="1021" spans="1:4" x14ac:dyDescent="0.25">
      <c r="A1021" t="s">
        <v>713</v>
      </c>
      <c r="B1021" t="s">
        <v>32</v>
      </c>
      <c r="C1021">
        <v>0.71</v>
      </c>
      <c r="D1021" t="s">
        <v>442</v>
      </c>
    </row>
    <row r="1022" spans="1:4" x14ac:dyDescent="0.25">
      <c r="A1022" t="s">
        <v>713</v>
      </c>
      <c r="B1022" t="s">
        <v>32</v>
      </c>
      <c r="C1022">
        <v>0.7</v>
      </c>
      <c r="D1022" t="s">
        <v>719</v>
      </c>
    </row>
    <row r="1023" spans="1:4" x14ac:dyDescent="0.25">
      <c r="A1023" t="s">
        <v>713</v>
      </c>
      <c r="B1023" t="s">
        <v>32</v>
      </c>
      <c r="C1023">
        <v>0.69</v>
      </c>
      <c r="D1023" t="s">
        <v>720</v>
      </c>
    </row>
    <row r="1024" spans="1:4" x14ac:dyDescent="0.25">
      <c r="A1024" t="s">
        <v>713</v>
      </c>
      <c r="B1024" t="s">
        <v>32</v>
      </c>
      <c r="C1024">
        <v>0.68</v>
      </c>
      <c r="D1024" t="s">
        <v>445</v>
      </c>
    </row>
    <row r="1025" spans="1:4" x14ac:dyDescent="0.25">
      <c r="A1025" t="s">
        <v>713</v>
      </c>
      <c r="B1025" t="s">
        <v>32</v>
      </c>
      <c r="C1025">
        <v>0.67</v>
      </c>
      <c r="D1025" t="s">
        <v>646</v>
      </c>
    </row>
    <row r="1026" spans="1:4" x14ac:dyDescent="0.25">
      <c r="A1026" t="s">
        <v>713</v>
      </c>
      <c r="B1026" t="s">
        <v>32</v>
      </c>
      <c r="C1026">
        <v>0.66</v>
      </c>
      <c r="D1026" t="s">
        <v>449</v>
      </c>
    </row>
    <row r="1027" spans="1:4" x14ac:dyDescent="0.25">
      <c r="A1027" t="s">
        <v>713</v>
      </c>
      <c r="B1027" t="s">
        <v>32</v>
      </c>
      <c r="C1027">
        <v>0.65</v>
      </c>
      <c r="D1027" t="s">
        <v>708</v>
      </c>
    </row>
    <row r="1028" spans="1:4" x14ac:dyDescent="0.25">
      <c r="A1028" t="s">
        <v>713</v>
      </c>
      <c r="B1028" t="s">
        <v>32</v>
      </c>
      <c r="C1028">
        <v>0.64</v>
      </c>
      <c r="D1028" t="s">
        <v>399</v>
      </c>
    </row>
    <row r="1029" spans="1:4" x14ac:dyDescent="0.25">
      <c r="A1029" t="s">
        <v>713</v>
      </c>
      <c r="B1029" t="s">
        <v>32</v>
      </c>
      <c r="C1029">
        <v>0.63</v>
      </c>
      <c r="D1029" t="s">
        <v>452</v>
      </c>
    </row>
    <row r="1030" spans="1:4" x14ac:dyDescent="0.25">
      <c r="A1030" t="s">
        <v>713</v>
      </c>
      <c r="B1030" t="s">
        <v>32</v>
      </c>
      <c r="C1030">
        <v>0.62</v>
      </c>
      <c r="D1030" t="s">
        <v>322</v>
      </c>
    </row>
    <row r="1031" spans="1:4" x14ac:dyDescent="0.25">
      <c r="A1031" t="s">
        <v>713</v>
      </c>
      <c r="B1031" t="s">
        <v>32</v>
      </c>
      <c r="C1031">
        <v>0.61</v>
      </c>
      <c r="D1031" t="s">
        <v>323</v>
      </c>
    </row>
    <row r="1032" spans="1:4" x14ac:dyDescent="0.25">
      <c r="A1032" t="s">
        <v>713</v>
      </c>
      <c r="B1032" t="s">
        <v>32</v>
      </c>
      <c r="C1032">
        <v>0.6</v>
      </c>
      <c r="D1032" t="s">
        <v>651</v>
      </c>
    </row>
    <row r="1033" spans="1:4" x14ac:dyDescent="0.25">
      <c r="A1033" t="s">
        <v>713</v>
      </c>
      <c r="B1033" t="s">
        <v>32</v>
      </c>
      <c r="C1033">
        <v>0.59</v>
      </c>
      <c r="D1033" t="s">
        <v>721</v>
      </c>
    </row>
    <row r="1034" spans="1:4" x14ac:dyDescent="0.25">
      <c r="A1034" t="s">
        <v>713</v>
      </c>
      <c r="B1034" t="s">
        <v>32</v>
      </c>
      <c r="C1034">
        <v>0.57999999999999996</v>
      </c>
      <c r="D1034" t="s">
        <v>722</v>
      </c>
    </row>
    <row r="1035" spans="1:4" x14ac:dyDescent="0.25">
      <c r="A1035" t="s">
        <v>713</v>
      </c>
      <c r="B1035" t="s">
        <v>32</v>
      </c>
      <c r="C1035">
        <v>0.56999999999999995</v>
      </c>
      <c r="D1035" t="s">
        <v>456</v>
      </c>
    </row>
    <row r="1036" spans="1:4" x14ac:dyDescent="0.25">
      <c r="A1036" t="s">
        <v>713</v>
      </c>
      <c r="B1036" t="s">
        <v>32</v>
      </c>
      <c r="C1036">
        <v>0.56000000000000005</v>
      </c>
      <c r="D1036" t="s">
        <v>723</v>
      </c>
    </row>
    <row r="1037" spans="1:4" x14ac:dyDescent="0.25">
      <c r="A1037" t="s">
        <v>713</v>
      </c>
      <c r="B1037" t="s">
        <v>32</v>
      </c>
      <c r="C1037">
        <v>0.55000000000000004</v>
      </c>
      <c r="D1037" t="s">
        <v>654</v>
      </c>
    </row>
    <row r="1038" spans="1:4" x14ac:dyDescent="0.25">
      <c r="A1038" t="s">
        <v>713</v>
      </c>
      <c r="B1038" t="s">
        <v>32</v>
      </c>
      <c r="C1038">
        <v>0.54</v>
      </c>
      <c r="D1038" t="s">
        <v>724</v>
      </c>
    </row>
    <row r="1039" spans="1:4" x14ac:dyDescent="0.25">
      <c r="A1039" t="s">
        <v>713</v>
      </c>
      <c r="B1039" t="s">
        <v>32</v>
      </c>
      <c r="C1039">
        <v>0.53</v>
      </c>
      <c r="D1039" t="s">
        <v>326</v>
      </c>
    </row>
    <row r="1040" spans="1:4" x14ac:dyDescent="0.25">
      <c r="A1040" t="s">
        <v>713</v>
      </c>
      <c r="B1040" t="s">
        <v>32</v>
      </c>
      <c r="C1040">
        <v>0.52</v>
      </c>
      <c r="D1040" t="s">
        <v>144</v>
      </c>
    </row>
    <row r="1041" spans="1:4" x14ac:dyDescent="0.25">
      <c r="A1041" t="s">
        <v>713</v>
      </c>
      <c r="B1041" t="s">
        <v>32</v>
      </c>
      <c r="C1041">
        <v>0.51</v>
      </c>
      <c r="D1041" t="s">
        <v>401</v>
      </c>
    </row>
    <row r="1042" spans="1:4" x14ac:dyDescent="0.25">
      <c r="A1042" t="s">
        <v>713</v>
      </c>
      <c r="B1042" t="s">
        <v>32</v>
      </c>
      <c r="C1042">
        <v>0.5</v>
      </c>
      <c r="D1042" t="s">
        <v>146</v>
      </c>
    </row>
    <row r="1043" spans="1:4" x14ac:dyDescent="0.25">
      <c r="A1043" t="s">
        <v>713</v>
      </c>
      <c r="B1043" t="s">
        <v>32</v>
      </c>
      <c r="C1043">
        <v>0.49</v>
      </c>
      <c r="D1043" t="s">
        <v>725</v>
      </c>
    </row>
    <row r="1044" spans="1:4" x14ac:dyDescent="0.25">
      <c r="A1044" t="s">
        <v>713</v>
      </c>
      <c r="B1044" t="s">
        <v>32</v>
      </c>
      <c r="C1044">
        <v>0.48</v>
      </c>
      <c r="D1044" t="s">
        <v>657</v>
      </c>
    </row>
    <row r="1045" spans="1:4" x14ac:dyDescent="0.25">
      <c r="A1045" t="s">
        <v>713</v>
      </c>
      <c r="B1045" t="s">
        <v>32</v>
      </c>
      <c r="C1045">
        <v>0.47</v>
      </c>
      <c r="D1045" t="s">
        <v>726</v>
      </c>
    </row>
    <row r="1046" spans="1:4" x14ac:dyDescent="0.25">
      <c r="A1046" t="s">
        <v>713</v>
      </c>
      <c r="B1046" t="s">
        <v>32</v>
      </c>
      <c r="C1046">
        <v>0.46</v>
      </c>
      <c r="D1046" t="s">
        <v>727</v>
      </c>
    </row>
    <row r="1047" spans="1:4" x14ac:dyDescent="0.25">
      <c r="A1047" t="s">
        <v>713</v>
      </c>
      <c r="B1047" t="s">
        <v>32</v>
      </c>
      <c r="C1047">
        <v>0.45</v>
      </c>
      <c r="D1047" t="s">
        <v>461</v>
      </c>
    </row>
    <row r="1048" spans="1:4" x14ac:dyDescent="0.25">
      <c r="A1048" t="s">
        <v>713</v>
      </c>
      <c r="B1048" t="s">
        <v>32</v>
      </c>
      <c r="C1048">
        <v>0.44</v>
      </c>
      <c r="D1048" t="s">
        <v>728</v>
      </c>
    </row>
    <row r="1049" spans="1:4" x14ac:dyDescent="0.25">
      <c r="A1049" t="s">
        <v>713</v>
      </c>
      <c r="B1049" t="s">
        <v>32</v>
      </c>
      <c r="C1049">
        <v>0.43</v>
      </c>
      <c r="D1049" t="s">
        <v>272</v>
      </c>
    </row>
    <row r="1050" spans="1:4" x14ac:dyDescent="0.25">
      <c r="A1050" t="s">
        <v>713</v>
      </c>
      <c r="B1050" t="s">
        <v>32</v>
      </c>
      <c r="C1050">
        <v>0.42</v>
      </c>
      <c r="D1050" t="s">
        <v>729</v>
      </c>
    </row>
    <row r="1051" spans="1:4" x14ac:dyDescent="0.25">
      <c r="A1051" t="s">
        <v>713</v>
      </c>
      <c r="B1051" t="s">
        <v>32</v>
      </c>
      <c r="C1051">
        <v>0.41</v>
      </c>
      <c r="D1051" t="s">
        <v>661</v>
      </c>
    </row>
    <row r="1052" spans="1:4" x14ac:dyDescent="0.25">
      <c r="A1052" t="s">
        <v>713</v>
      </c>
      <c r="B1052" t="s">
        <v>32</v>
      </c>
      <c r="C1052">
        <v>0.4</v>
      </c>
      <c r="D1052" t="s">
        <v>662</v>
      </c>
    </row>
    <row r="1053" spans="1:4" x14ac:dyDescent="0.25">
      <c r="A1053" t="s">
        <v>713</v>
      </c>
      <c r="B1053" t="s">
        <v>32</v>
      </c>
      <c r="C1053">
        <v>0.39</v>
      </c>
      <c r="D1053" t="s">
        <v>332</v>
      </c>
    </row>
    <row r="1054" spans="1:4" x14ac:dyDescent="0.25">
      <c r="A1054" t="s">
        <v>713</v>
      </c>
      <c r="B1054" t="s">
        <v>32</v>
      </c>
      <c r="C1054">
        <v>0.38</v>
      </c>
      <c r="D1054" t="s">
        <v>730</v>
      </c>
    </row>
    <row r="1055" spans="1:4" x14ac:dyDescent="0.25">
      <c r="A1055" t="s">
        <v>713</v>
      </c>
      <c r="B1055" t="s">
        <v>32</v>
      </c>
      <c r="C1055">
        <v>0.37</v>
      </c>
      <c r="D1055" t="s">
        <v>731</v>
      </c>
    </row>
    <row r="1056" spans="1:4" x14ac:dyDescent="0.25">
      <c r="A1056" t="s">
        <v>713</v>
      </c>
      <c r="B1056" t="s">
        <v>32</v>
      </c>
      <c r="C1056">
        <v>0.36</v>
      </c>
      <c r="D1056" t="s">
        <v>732</v>
      </c>
    </row>
    <row r="1057" spans="1:4" x14ac:dyDescent="0.25">
      <c r="A1057" t="s">
        <v>713</v>
      </c>
      <c r="B1057" t="s">
        <v>32</v>
      </c>
      <c r="C1057">
        <v>0.35</v>
      </c>
      <c r="D1057" t="s">
        <v>733</v>
      </c>
    </row>
    <row r="1058" spans="1:4" x14ac:dyDescent="0.25">
      <c r="A1058" t="s">
        <v>713</v>
      </c>
      <c r="B1058" t="s">
        <v>32</v>
      </c>
      <c r="C1058">
        <v>0.34</v>
      </c>
      <c r="D1058" t="s">
        <v>155</v>
      </c>
    </row>
    <row r="1059" spans="1:4" x14ac:dyDescent="0.25">
      <c r="A1059" t="s">
        <v>713</v>
      </c>
      <c r="B1059" t="s">
        <v>32</v>
      </c>
      <c r="C1059">
        <v>0.33</v>
      </c>
      <c r="D1059" t="s">
        <v>601</v>
      </c>
    </row>
    <row r="1060" spans="1:4" x14ac:dyDescent="0.25">
      <c r="A1060" t="s">
        <v>713</v>
      </c>
      <c r="B1060" t="s">
        <v>32</v>
      </c>
      <c r="C1060">
        <v>0.32</v>
      </c>
      <c r="D1060" t="s">
        <v>734</v>
      </c>
    </row>
    <row r="1061" spans="1:4" x14ac:dyDescent="0.25">
      <c r="A1061" t="s">
        <v>713</v>
      </c>
      <c r="B1061" t="s">
        <v>32</v>
      </c>
      <c r="C1061">
        <v>0.31</v>
      </c>
      <c r="D1061" t="s">
        <v>735</v>
      </c>
    </row>
    <row r="1062" spans="1:4" x14ac:dyDescent="0.25">
      <c r="A1062" t="s">
        <v>713</v>
      </c>
      <c r="B1062" t="s">
        <v>32</v>
      </c>
      <c r="C1062">
        <v>0.3</v>
      </c>
      <c r="D1062" t="s">
        <v>467</v>
      </c>
    </row>
    <row r="1063" spans="1:4" x14ac:dyDescent="0.25">
      <c r="A1063" t="s">
        <v>713</v>
      </c>
      <c r="B1063" t="s">
        <v>32</v>
      </c>
      <c r="C1063">
        <v>0.28999999999999998</v>
      </c>
      <c r="D1063" t="s">
        <v>604</v>
      </c>
    </row>
    <row r="1064" spans="1:4" x14ac:dyDescent="0.25">
      <c r="A1064" t="s">
        <v>713</v>
      </c>
      <c r="B1064" t="s">
        <v>32</v>
      </c>
      <c r="C1064">
        <v>0.28000000000000003</v>
      </c>
      <c r="D1064" t="s">
        <v>736</v>
      </c>
    </row>
    <row r="1065" spans="1:4" x14ac:dyDescent="0.25">
      <c r="A1065" t="s">
        <v>713</v>
      </c>
      <c r="B1065" t="s">
        <v>32</v>
      </c>
      <c r="C1065">
        <v>0.27</v>
      </c>
      <c r="D1065" t="s">
        <v>668</v>
      </c>
    </row>
    <row r="1066" spans="1:4" x14ac:dyDescent="0.25">
      <c r="A1066" t="s">
        <v>713</v>
      </c>
      <c r="B1066" t="s">
        <v>32</v>
      </c>
      <c r="C1066">
        <v>0.26</v>
      </c>
      <c r="D1066" t="s">
        <v>605</v>
      </c>
    </row>
    <row r="1067" spans="1:4" x14ac:dyDescent="0.25">
      <c r="A1067" t="s">
        <v>713</v>
      </c>
      <c r="B1067" t="s">
        <v>32</v>
      </c>
      <c r="C1067">
        <v>0.25</v>
      </c>
      <c r="D1067" t="s">
        <v>737</v>
      </c>
    </row>
    <row r="1068" spans="1:4" x14ac:dyDescent="0.25">
      <c r="A1068" t="s">
        <v>713</v>
      </c>
      <c r="B1068" t="s">
        <v>32</v>
      </c>
      <c r="C1068">
        <v>0.24</v>
      </c>
      <c r="D1068" t="s">
        <v>738</v>
      </c>
    </row>
    <row r="1069" spans="1:4" x14ac:dyDescent="0.25">
      <c r="A1069" t="s">
        <v>713</v>
      </c>
      <c r="B1069" t="s">
        <v>32</v>
      </c>
      <c r="C1069">
        <v>0.23</v>
      </c>
      <c r="D1069" t="s">
        <v>470</v>
      </c>
    </row>
    <row r="1070" spans="1:4" x14ac:dyDescent="0.25">
      <c r="A1070" t="s">
        <v>713</v>
      </c>
      <c r="B1070" t="s">
        <v>32</v>
      </c>
      <c r="C1070">
        <v>0.22</v>
      </c>
      <c r="D1070" t="s">
        <v>670</v>
      </c>
    </row>
    <row r="1071" spans="1:4" x14ac:dyDescent="0.25">
      <c r="A1071" t="s">
        <v>713</v>
      </c>
      <c r="B1071" t="s">
        <v>32</v>
      </c>
      <c r="C1071">
        <v>0.21</v>
      </c>
      <c r="D1071" t="s">
        <v>739</v>
      </c>
    </row>
    <row r="1072" spans="1:4" x14ac:dyDescent="0.25">
      <c r="A1072" t="s">
        <v>713</v>
      </c>
      <c r="B1072" t="s">
        <v>32</v>
      </c>
      <c r="C1072">
        <v>0.2</v>
      </c>
      <c r="D1072" t="s">
        <v>740</v>
      </c>
    </row>
    <row r="1073" spans="1:4" x14ac:dyDescent="0.25">
      <c r="A1073" t="s">
        <v>713</v>
      </c>
      <c r="B1073" t="s">
        <v>32</v>
      </c>
      <c r="C1073">
        <v>0.19</v>
      </c>
      <c r="D1073" t="s">
        <v>614</v>
      </c>
    </row>
    <row r="1074" spans="1:4" x14ac:dyDescent="0.25">
      <c r="A1074" t="s">
        <v>713</v>
      </c>
      <c r="B1074" t="s">
        <v>32</v>
      </c>
      <c r="C1074">
        <v>0.18</v>
      </c>
      <c r="D1074" t="s">
        <v>614</v>
      </c>
    </row>
    <row r="1075" spans="1:4" x14ac:dyDescent="0.25">
      <c r="A1075" t="s">
        <v>713</v>
      </c>
      <c r="B1075" t="s">
        <v>32</v>
      </c>
      <c r="C1075">
        <v>0.17</v>
      </c>
      <c r="D1075" t="s">
        <v>741</v>
      </c>
    </row>
    <row r="1076" spans="1:4" x14ac:dyDescent="0.25">
      <c r="A1076" t="s">
        <v>713</v>
      </c>
      <c r="B1076" t="s">
        <v>32</v>
      </c>
      <c r="C1076">
        <v>0.16</v>
      </c>
      <c r="D1076" t="s">
        <v>674</v>
      </c>
    </row>
    <row r="1077" spans="1:4" x14ac:dyDescent="0.25">
      <c r="A1077" t="s">
        <v>713</v>
      </c>
      <c r="B1077" t="s">
        <v>32</v>
      </c>
      <c r="C1077">
        <v>0.15</v>
      </c>
      <c r="D1077" t="s">
        <v>742</v>
      </c>
    </row>
    <row r="1078" spans="1:4" x14ac:dyDescent="0.25">
      <c r="A1078" t="s">
        <v>713</v>
      </c>
      <c r="B1078" t="s">
        <v>32</v>
      </c>
      <c r="C1078">
        <v>0.14000000000000001</v>
      </c>
      <c r="D1078" t="s">
        <v>743</v>
      </c>
    </row>
    <row r="1079" spans="1:4" x14ac:dyDescent="0.25">
      <c r="A1079" t="s">
        <v>713</v>
      </c>
      <c r="B1079" t="s">
        <v>32</v>
      </c>
      <c r="C1079">
        <v>0.13</v>
      </c>
      <c r="D1079" t="s">
        <v>744</v>
      </c>
    </row>
    <row r="1080" spans="1:4" x14ac:dyDescent="0.25">
      <c r="A1080" t="s">
        <v>713</v>
      </c>
      <c r="B1080" t="s">
        <v>32</v>
      </c>
      <c r="C1080">
        <v>0.12</v>
      </c>
      <c r="D1080" t="s">
        <v>745</v>
      </c>
    </row>
    <row r="1081" spans="1:4" x14ac:dyDescent="0.25">
      <c r="A1081" t="s">
        <v>713</v>
      </c>
      <c r="B1081" t="s">
        <v>32</v>
      </c>
      <c r="C1081">
        <v>0.11</v>
      </c>
      <c r="D1081" t="s">
        <v>343</v>
      </c>
    </row>
    <row r="1082" spans="1:4" x14ac:dyDescent="0.25">
      <c r="A1082" t="s">
        <v>713</v>
      </c>
      <c r="B1082" t="s">
        <v>32</v>
      </c>
      <c r="C1082">
        <v>0.1</v>
      </c>
      <c r="D1082" t="s">
        <v>746</v>
      </c>
    </row>
    <row r="1083" spans="1:4" x14ac:dyDescent="0.25">
      <c r="A1083" t="s">
        <v>713</v>
      </c>
      <c r="B1083" t="s">
        <v>32</v>
      </c>
      <c r="C1083">
        <v>0.09</v>
      </c>
      <c r="D1083" t="s">
        <v>747</v>
      </c>
    </row>
    <row r="1084" spans="1:4" x14ac:dyDescent="0.25">
      <c r="A1084" t="s">
        <v>713</v>
      </c>
      <c r="B1084" t="s">
        <v>32</v>
      </c>
      <c r="C1084">
        <v>0.08</v>
      </c>
      <c r="D1084" t="s">
        <v>748</v>
      </c>
    </row>
    <row r="1085" spans="1:4" x14ac:dyDescent="0.25">
      <c r="A1085" t="s">
        <v>713</v>
      </c>
      <c r="B1085" t="s">
        <v>32</v>
      </c>
      <c r="C1085">
        <v>7.0000000000000007E-2</v>
      </c>
      <c r="D1085" t="s">
        <v>749</v>
      </c>
    </row>
    <row r="1086" spans="1:4" x14ac:dyDescent="0.25">
      <c r="A1086" t="s">
        <v>713</v>
      </c>
      <c r="B1086" t="s">
        <v>32</v>
      </c>
      <c r="C1086">
        <v>0.06</v>
      </c>
      <c r="D1086" t="s">
        <v>750</v>
      </c>
    </row>
    <row r="1087" spans="1:4" x14ac:dyDescent="0.25">
      <c r="A1087" t="s">
        <v>713</v>
      </c>
      <c r="B1087" t="s">
        <v>32</v>
      </c>
      <c r="C1087">
        <v>0.05</v>
      </c>
      <c r="D1087" t="s">
        <v>751</v>
      </c>
    </row>
    <row r="1088" spans="1:4" x14ac:dyDescent="0.25">
      <c r="A1088" t="s">
        <v>713</v>
      </c>
      <c r="B1088" t="s">
        <v>32</v>
      </c>
      <c r="C1088">
        <v>0.04</v>
      </c>
      <c r="D1088" t="s">
        <v>627</v>
      </c>
    </row>
    <row r="1089" spans="1:4" x14ac:dyDescent="0.25">
      <c r="A1089" t="s">
        <v>713</v>
      </c>
      <c r="B1089" t="s">
        <v>32</v>
      </c>
      <c r="C1089">
        <v>0.03</v>
      </c>
      <c r="D1089" t="s">
        <v>712</v>
      </c>
    </row>
    <row r="1090" spans="1:4" x14ac:dyDescent="0.25">
      <c r="A1090" t="s">
        <v>713</v>
      </c>
      <c r="B1090" t="s">
        <v>32</v>
      </c>
      <c r="C1090">
        <v>0.02</v>
      </c>
      <c r="D1090" t="s">
        <v>752</v>
      </c>
    </row>
    <row r="1091" spans="1:4" x14ac:dyDescent="0.25">
      <c r="A1091" t="s">
        <v>713</v>
      </c>
      <c r="B1091" t="s">
        <v>32</v>
      </c>
      <c r="C1091">
        <v>0.01</v>
      </c>
      <c r="D1091" t="s">
        <v>753</v>
      </c>
    </row>
    <row r="1092" spans="1:4" x14ac:dyDescent="0.25">
      <c r="A1092" t="s">
        <v>713</v>
      </c>
      <c r="B1092" t="s">
        <v>31</v>
      </c>
      <c r="C1092">
        <v>0.99</v>
      </c>
      <c r="D1092" t="s">
        <v>350</v>
      </c>
    </row>
    <row r="1093" spans="1:4" x14ac:dyDescent="0.25">
      <c r="A1093" t="s">
        <v>713</v>
      </c>
      <c r="B1093" t="s">
        <v>31</v>
      </c>
      <c r="C1093">
        <v>0.98</v>
      </c>
      <c r="D1093" t="s">
        <v>754</v>
      </c>
    </row>
    <row r="1094" spans="1:4" x14ac:dyDescent="0.25">
      <c r="A1094" t="s">
        <v>713</v>
      </c>
      <c r="B1094" t="s">
        <v>31</v>
      </c>
      <c r="C1094">
        <v>0.97</v>
      </c>
      <c r="D1094" t="s">
        <v>359</v>
      </c>
    </row>
    <row r="1095" spans="1:4" x14ac:dyDescent="0.25">
      <c r="A1095" t="s">
        <v>713</v>
      </c>
      <c r="B1095" t="s">
        <v>31</v>
      </c>
      <c r="C1095">
        <v>0.96</v>
      </c>
      <c r="D1095" t="s">
        <v>277</v>
      </c>
    </row>
    <row r="1096" spans="1:4" x14ac:dyDescent="0.25">
      <c r="A1096" t="s">
        <v>713</v>
      </c>
      <c r="B1096" t="s">
        <v>31</v>
      </c>
      <c r="C1096">
        <v>0.95</v>
      </c>
      <c r="D1096" t="s">
        <v>491</v>
      </c>
    </row>
    <row r="1097" spans="1:4" x14ac:dyDescent="0.25">
      <c r="A1097" t="s">
        <v>713</v>
      </c>
      <c r="B1097" t="s">
        <v>31</v>
      </c>
      <c r="C1097">
        <v>0.94</v>
      </c>
      <c r="D1097" t="s">
        <v>203</v>
      </c>
    </row>
    <row r="1098" spans="1:4" x14ac:dyDescent="0.25">
      <c r="A1098" t="s">
        <v>713</v>
      </c>
      <c r="B1098" t="s">
        <v>31</v>
      </c>
      <c r="C1098">
        <v>0.93</v>
      </c>
      <c r="D1098" t="s">
        <v>278</v>
      </c>
    </row>
    <row r="1099" spans="1:4" x14ac:dyDescent="0.25">
      <c r="A1099" t="s">
        <v>713</v>
      </c>
      <c r="B1099" t="s">
        <v>31</v>
      </c>
      <c r="C1099">
        <v>0.92</v>
      </c>
      <c r="D1099" t="s">
        <v>366</v>
      </c>
    </row>
    <row r="1100" spans="1:4" x14ac:dyDescent="0.25">
      <c r="A1100" t="s">
        <v>713</v>
      </c>
      <c r="B1100" t="s">
        <v>31</v>
      </c>
      <c r="C1100">
        <v>0.91</v>
      </c>
      <c r="D1100" t="s">
        <v>212</v>
      </c>
    </row>
    <row r="1101" spans="1:4" x14ac:dyDescent="0.25">
      <c r="A1101" t="s">
        <v>713</v>
      </c>
      <c r="B1101" t="s">
        <v>31</v>
      </c>
      <c r="C1101">
        <v>0.9</v>
      </c>
      <c r="D1101" t="s">
        <v>408</v>
      </c>
    </row>
    <row r="1102" spans="1:4" x14ac:dyDescent="0.25">
      <c r="A1102" t="s">
        <v>713</v>
      </c>
      <c r="B1102" t="s">
        <v>31</v>
      </c>
      <c r="C1102">
        <v>0.89</v>
      </c>
      <c r="D1102" t="s">
        <v>497</v>
      </c>
    </row>
    <row r="1103" spans="1:4" x14ac:dyDescent="0.25">
      <c r="A1103" t="s">
        <v>713</v>
      </c>
      <c r="B1103" t="s">
        <v>31</v>
      </c>
      <c r="C1103">
        <v>0.88</v>
      </c>
      <c r="D1103" t="s">
        <v>755</v>
      </c>
    </row>
    <row r="1104" spans="1:4" x14ac:dyDescent="0.25">
      <c r="A1104" t="s">
        <v>713</v>
      </c>
      <c r="B1104" t="s">
        <v>31</v>
      </c>
      <c r="C1104">
        <v>0.87</v>
      </c>
      <c r="D1104" t="s">
        <v>224</v>
      </c>
    </row>
    <row r="1105" spans="1:4" x14ac:dyDescent="0.25">
      <c r="A1105" t="s">
        <v>713</v>
      </c>
      <c r="B1105" t="s">
        <v>31</v>
      </c>
      <c r="C1105">
        <v>0.86</v>
      </c>
      <c r="D1105" t="s">
        <v>226</v>
      </c>
    </row>
    <row r="1106" spans="1:4" x14ac:dyDescent="0.25">
      <c r="A1106" t="s">
        <v>713</v>
      </c>
      <c r="B1106" t="s">
        <v>31</v>
      </c>
      <c r="C1106">
        <v>0.85</v>
      </c>
      <c r="D1106" t="s">
        <v>284</v>
      </c>
    </row>
    <row r="1107" spans="1:4" x14ac:dyDescent="0.25">
      <c r="A1107" t="s">
        <v>713</v>
      </c>
      <c r="B1107" t="s">
        <v>31</v>
      </c>
      <c r="C1107">
        <v>0.84</v>
      </c>
      <c r="D1107" t="s">
        <v>285</v>
      </c>
    </row>
    <row r="1108" spans="1:4" x14ac:dyDescent="0.25">
      <c r="A1108" t="s">
        <v>713</v>
      </c>
      <c r="B1108" t="s">
        <v>31</v>
      </c>
      <c r="C1108">
        <v>0.83</v>
      </c>
      <c r="D1108" t="s">
        <v>756</v>
      </c>
    </row>
    <row r="1109" spans="1:4" x14ac:dyDescent="0.25">
      <c r="A1109" t="s">
        <v>713</v>
      </c>
      <c r="B1109" t="s">
        <v>31</v>
      </c>
      <c r="C1109">
        <v>0.82</v>
      </c>
      <c r="D1109" t="s">
        <v>500</v>
      </c>
    </row>
    <row r="1110" spans="1:4" x14ac:dyDescent="0.25">
      <c r="A1110" t="s">
        <v>713</v>
      </c>
      <c r="B1110" t="s">
        <v>31</v>
      </c>
      <c r="C1110">
        <v>0.81</v>
      </c>
      <c r="D1110" t="s">
        <v>235</v>
      </c>
    </row>
    <row r="1111" spans="1:4" x14ac:dyDescent="0.25">
      <c r="A1111" t="s">
        <v>713</v>
      </c>
      <c r="B1111" t="s">
        <v>31</v>
      </c>
      <c r="C1111">
        <v>0.8</v>
      </c>
      <c r="D1111" t="s">
        <v>543</v>
      </c>
    </row>
    <row r="1112" spans="1:4" x14ac:dyDescent="0.25">
      <c r="A1112" t="s">
        <v>713</v>
      </c>
      <c r="B1112" t="s">
        <v>31</v>
      </c>
      <c r="C1112">
        <v>0.79</v>
      </c>
      <c r="D1112" t="s">
        <v>64</v>
      </c>
    </row>
    <row r="1113" spans="1:4" x14ac:dyDescent="0.25">
      <c r="A1113" t="s">
        <v>713</v>
      </c>
      <c r="B1113" t="s">
        <v>31</v>
      </c>
      <c r="C1113">
        <v>0.78</v>
      </c>
      <c r="D1113" t="s">
        <v>377</v>
      </c>
    </row>
    <row r="1114" spans="1:4" x14ac:dyDescent="0.25">
      <c r="A1114" t="s">
        <v>713</v>
      </c>
      <c r="B1114" t="s">
        <v>31</v>
      </c>
      <c r="C1114">
        <v>0.77</v>
      </c>
      <c r="D1114" t="s">
        <v>378</v>
      </c>
    </row>
    <row r="1115" spans="1:4" x14ac:dyDescent="0.25">
      <c r="A1115" t="s">
        <v>713</v>
      </c>
      <c r="B1115" t="s">
        <v>31</v>
      </c>
      <c r="C1115">
        <v>0.76</v>
      </c>
      <c r="D1115" t="s">
        <v>379</v>
      </c>
    </row>
    <row r="1116" spans="1:4" x14ac:dyDescent="0.25">
      <c r="A1116" t="s">
        <v>713</v>
      </c>
      <c r="B1116" t="s">
        <v>31</v>
      </c>
      <c r="C1116">
        <v>0.75</v>
      </c>
      <c r="D1116" t="s">
        <v>380</v>
      </c>
    </row>
    <row r="1117" spans="1:4" x14ac:dyDescent="0.25">
      <c r="A1117" t="s">
        <v>713</v>
      </c>
      <c r="B1117" t="s">
        <v>31</v>
      </c>
      <c r="C1117">
        <v>0.74</v>
      </c>
      <c r="D1117" t="s">
        <v>381</v>
      </c>
    </row>
    <row r="1118" spans="1:4" x14ac:dyDescent="0.25">
      <c r="A1118" t="s">
        <v>713</v>
      </c>
      <c r="B1118" t="s">
        <v>31</v>
      </c>
      <c r="C1118">
        <v>0.73</v>
      </c>
      <c r="D1118" t="s">
        <v>501</v>
      </c>
    </row>
    <row r="1119" spans="1:4" x14ac:dyDescent="0.25">
      <c r="A1119" t="s">
        <v>713</v>
      </c>
      <c r="B1119" t="s">
        <v>31</v>
      </c>
      <c r="C1119">
        <v>0.72</v>
      </c>
      <c r="D1119" t="s">
        <v>72</v>
      </c>
    </row>
    <row r="1120" spans="1:4" x14ac:dyDescent="0.25">
      <c r="A1120" t="s">
        <v>713</v>
      </c>
      <c r="B1120" t="s">
        <v>31</v>
      </c>
      <c r="C1120">
        <v>0.71</v>
      </c>
      <c r="D1120" t="s">
        <v>694</v>
      </c>
    </row>
    <row r="1121" spans="1:4" x14ac:dyDescent="0.25">
      <c r="A1121" t="s">
        <v>713</v>
      </c>
      <c r="B1121" t="s">
        <v>31</v>
      </c>
      <c r="C1121">
        <v>0.7</v>
      </c>
      <c r="D1121" t="s">
        <v>384</v>
      </c>
    </row>
    <row r="1122" spans="1:4" x14ac:dyDescent="0.25">
      <c r="A1122" t="s">
        <v>713</v>
      </c>
      <c r="B1122" t="s">
        <v>31</v>
      </c>
      <c r="C1122">
        <v>0.69</v>
      </c>
      <c r="D1122" t="s">
        <v>502</v>
      </c>
    </row>
    <row r="1123" spans="1:4" x14ac:dyDescent="0.25">
      <c r="A1123" t="s">
        <v>713</v>
      </c>
      <c r="B1123" t="s">
        <v>31</v>
      </c>
      <c r="C1123">
        <v>0.68</v>
      </c>
      <c r="D1123" t="s">
        <v>77</v>
      </c>
    </row>
    <row r="1124" spans="1:4" x14ac:dyDescent="0.25">
      <c r="A1124" t="s">
        <v>713</v>
      </c>
      <c r="B1124" t="s">
        <v>31</v>
      </c>
      <c r="C1124">
        <v>0.67</v>
      </c>
      <c r="D1124" t="s">
        <v>415</v>
      </c>
    </row>
    <row r="1125" spans="1:4" x14ac:dyDescent="0.25">
      <c r="A1125" t="s">
        <v>713</v>
      </c>
      <c r="B1125" t="s">
        <v>31</v>
      </c>
      <c r="C1125">
        <v>0.66</v>
      </c>
      <c r="D1125" t="s">
        <v>757</v>
      </c>
    </row>
    <row r="1126" spans="1:4" x14ac:dyDescent="0.25">
      <c r="A1126" t="s">
        <v>713</v>
      </c>
      <c r="B1126" t="s">
        <v>31</v>
      </c>
      <c r="C1126">
        <v>0.65</v>
      </c>
      <c r="D1126" t="s">
        <v>547</v>
      </c>
    </row>
    <row r="1127" spans="1:4" x14ac:dyDescent="0.25">
      <c r="A1127" t="s">
        <v>713</v>
      </c>
      <c r="B1127" t="s">
        <v>31</v>
      </c>
      <c r="C1127">
        <v>0.64</v>
      </c>
      <c r="D1127" t="s">
        <v>254</v>
      </c>
    </row>
    <row r="1128" spans="1:4" x14ac:dyDescent="0.25">
      <c r="A1128" t="s">
        <v>713</v>
      </c>
      <c r="B1128" t="s">
        <v>31</v>
      </c>
      <c r="C1128">
        <v>0.63</v>
      </c>
      <c r="D1128" t="s">
        <v>758</v>
      </c>
    </row>
    <row r="1129" spans="1:4" x14ac:dyDescent="0.25">
      <c r="A1129" t="s">
        <v>713</v>
      </c>
      <c r="B1129" t="s">
        <v>31</v>
      </c>
      <c r="C1129">
        <v>0.62</v>
      </c>
      <c r="D1129" t="s">
        <v>417</v>
      </c>
    </row>
    <row r="1130" spans="1:4" x14ac:dyDescent="0.25">
      <c r="A1130" t="s">
        <v>713</v>
      </c>
      <c r="B1130" t="s">
        <v>31</v>
      </c>
      <c r="C1130">
        <v>0.61</v>
      </c>
      <c r="D1130" t="s">
        <v>759</v>
      </c>
    </row>
    <row r="1131" spans="1:4" x14ac:dyDescent="0.25">
      <c r="A1131" t="s">
        <v>713</v>
      </c>
      <c r="B1131" t="s">
        <v>31</v>
      </c>
      <c r="C1131">
        <v>0.6</v>
      </c>
      <c r="D1131" t="s">
        <v>419</v>
      </c>
    </row>
    <row r="1132" spans="1:4" x14ac:dyDescent="0.25">
      <c r="A1132" t="s">
        <v>713</v>
      </c>
      <c r="B1132" t="s">
        <v>31</v>
      </c>
      <c r="C1132">
        <v>0.59</v>
      </c>
      <c r="D1132" t="s">
        <v>388</v>
      </c>
    </row>
    <row r="1133" spans="1:4" x14ac:dyDescent="0.25">
      <c r="A1133" t="s">
        <v>713</v>
      </c>
      <c r="B1133" t="s">
        <v>31</v>
      </c>
      <c r="C1133">
        <v>0.57999999999999996</v>
      </c>
      <c r="D1133" t="s">
        <v>507</v>
      </c>
    </row>
    <row r="1134" spans="1:4" x14ac:dyDescent="0.25">
      <c r="A1134" t="s">
        <v>713</v>
      </c>
      <c r="B1134" t="s">
        <v>31</v>
      </c>
      <c r="C1134">
        <v>0.56999999999999995</v>
      </c>
      <c r="D1134" t="s">
        <v>91</v>
      </c>
    </row>
    <row r="1135" spans="1:4" x14ac:dyDescent="0.25">
      <c r="A1135" t="s">
        <v>713</v>
      </c>
      <c r="B1135" t="s">
        <v>31</v>
      </c>
      <c r="C1135">
        <v>0.56000000000000005</v>
      </c>
      <c r="D1135" t="s">
        <v>639</v>
      </c>
    </row>
    <row r="1136" spans="1:4" x14ac:dyDescent="0.25">
      <c r="A1136" t="s">
        <v>713</v>
      </c>
      <c r="B1136" t="s">
        <v>31</v>
      </c>
      <c r="C1136">
        <v>0.55000000000000004</v>
      </c>
      <c r="D1136" t="s">
        <v>259</v>
      </c>
    </row>
    <row r="1137" spans="1:4" x14ac:dyDescent="0.25">
      <c r="A1137" t="s">
        <v>713</v>
      </c>
      <c r="B1137" t="s">
        <v>31</v>
      </c>
      <c r="C1137">
        <v>0.54</v>
      </c>
      <c r="D1137" t="s">
        <v>422</v>
      </c>
    </row>
    <row r="1138" spans="1:4" x14ac:dyDescent="0.25">
      <c r="A1138" t="s">
        <v>713</v>
      </c>
      <c r="B1138" t="s">
        <v>31</v>
      </c>
      <c r="C1138">
        <v>0.53</v>
      </c>
      <c r="D1138" t="s">
        <v>301</v>
      </c>
    </row>
    <row r="1139" spans="1:4" x14ac:dyDescent="0.25">
      <c r="A1139" t="s">
        <v>713</v>
      </c>
      <c r="B1139" t="s">
        <v>31</v>
      </c>
      <c r="C1139">
        <v>0.52</v>
      </c>
      <c r="D1139" t="s">
        <v>577</v>
      </c>
    </row>
    <row r="1140" spans="1:4" x14ac:dyDescent="0.25">
      <c r="A1140" t="s">
        <v>713</v>
      </c>
      <c r="B1140" t="s">
        <v>31</v>
      </c>
      <c r="C1140">
        <v>0.51</v>
      </c>
      <c r="D1140" t="s">
        <v>508</v>
      </c>
    </row>
    <row r="1141" spans="1:4" x14ac:dyDescent="0.25">
      <c r="A1141" t="s">
        <v>713</v>
      </c>
      <c r="B1141" t="s">
        <v>31</v>
      </c>
      <c r="C1141">
        <v>0.5</v>
      </c>
      <c r="D1141" t="s">
        <v>424</v>
      </c>
    </row>
    <row r="1142" spans="1:4" x14ac:dyDescent="0.25">
      <c r="A1142" t="s">
        <v>713</v>
      </c>
      <c r="B1142" t="s">
        <v>31</v>
      </c>
      <c r="C1142">
        <v>0.49</v>
      </c>
      <c r="D1142" t="s">
        <v>99</v>
      </c>
    </row>
    <row r="1143" spans="1:4" x14ac:dyDescent="0.25">
      <c r="A1143" t="s">
        <v>713</v>
      </c>
      <c r="B1143" t="s">
        <v>31</v>
      </c>
      <c r="C1143">
        <v>0.48</v>
      </c>
      <c r="D1143" t="s">
        <v>303</v>
      </c>
    </row>
    <row r="1144" spans="1:4" x14ac:dyDescent="0.25">
      <c r="A1144" t="s">
        <v>713</v>
      </c>
      <c r="B1144" t="s">
        <v>31</v>
      </c>
      <c r="C1144">
        <v>0.47</v>
      </c>
      <c r="D1144" t="s">
        <v>304</v>
      </c>
    </row>
    <row r="1145" spans="1:4" x14ac:dyDescent="0.25">
      <c r="A1145" t="s">
        <v>713</v>
      </c>
      <c r="B1145" t="s">
        <v>31</v>
      </c>
      <c r="C1145">
        <v>0.46</v>
      </c>
      <c r="D1145" t="s">
        <v>552</v>
      </c>
    </row>
    <row r="1146" spans="1:4" x14ac:dyDescent="0.25">
      <c r="A1146" t="s">
        <v>713</v>
      </c>
      <c r="B1146" t="s">
        <v>31</v>
      </c>
      <c r="C1146">
        <v>0.45</v>
      </c>
      <c r="D1146" t="s">
        <v>428</v>
      </c>
    </row>
    <row r="1147" spans="1:4" x14ac:dyDescent="0.25">
      <c r="A1147" t="s">
        <v>713</v>
      </c>
      <c r="B1147" t="s">
        <v>31</v>
      </c>
      <c r="C1147">
        <v>0.44</v>
      </c>
      <c r="D1147" t="s">
        <v>429</v>
      </c>
    </row>
    <row r="1148" spans="1:4" x14ac:dyDescent="0.25">
      <c r="A1148" t="s">
        <v>713</v>
      </c>
      <c r="B1148" t="s">
        <v>31</v>
      </c>
      <c r="C1148">
        <v>0.43</v>
      </c>
      <c r="D1148" t="s">
        <v>106</v>
      </c>
    </row>
    <row r="1149" spans="1:4" x14ac:dyDescent="0.25">
      <c r="A1149" t="s">
        <v>713</v>
      </c>
      <c r="B1149" t="s">
        <v>31</v>
      </c>
      <c r="C1149">
        <v>0.42</v>
      </c>
      <c r="D1149" t="s">
        <v>107</v>
      </c>
    </row>
    <row r="1150" spans="1:4" x14ac:dyDescent="0.25">
      <c r="A1150" t="s">
        <v>713</v>
      </c>
      <c r="B1150" t="s">
        <v>31</v>
      </c>
      <c r="C1150">
        <v>0.41</v>
      </c>
      <c r="D1150" t="s">
        <v>307</v>
      </c>
    </row>
    <row r="1151" spans="1:4" x14ac:dyDescent="0.25">
      <c r="A1151" t="s">
        <v>713</v>
      </c>
      <c r="B1151" t="s">
        <v>31</v>
      </c>
      <c r="C1151">
        <v>0.4</v>
      </c>
      <c r="D1151" t="s">
        <v>760</v>
      </c>
    </row>
    <row r="1152" spans="1:4" x14ac:dyDescent="0.25">
      <c r="A1152" t="s">
        <v>713</v>
      </c>
      <c r="B1152" t="s">
        <v>31</v>
      </c>
      <c r="C1152">
        <v>0.39</v>
      </c>
      <c r="D1152" t="s">
        <v>110</v>
      </c>
    </row>
    <row r="1153" spans="1:4" x14ac:dyDescent="0.25">
      <c r="A1153" t="s">
        <v>713</v>
      </c>
      <c r="B1153" t="s">
        <v>31</v>
      </c>
      <c r="C1153">
        <v>0.38</v>
      </c>
      <c r="D1153" t="s">
        <v>434</v>
      </c>
    </row>
    <row r="1154" spans="1:4" x14ac:dyDescent="0.25">
      <c r="A1154" t="s">
        <v>713</v>
      </c>
      <c r="B1154" t="s">
        <v>31</v>
      </c>
      <c r="C1154">
        <v>0.37</v>
      </c>
      <c r="D1154" t="s">
        <v>435</v>
      </c>
    </row>
    <row r="1155" spans="1:4" x14ac:dyDescent="0.25">
      <c r="A1155" t="s">
        <v>713</v>
      </c>
      <c r="B1155" t="s">
        <v>31</v>
      </c>
      <c r="C1155">
        <v>0.36</v>
      </c>
      <c r="D1155" t="s">
        <v>395</v>
      </c>
    </row>
    <row r="1156" spans="1:4" x14ac:dyDescent="0.25">
      <c r="A1156" t="s">
        <v>713</v>
      </c>
      <c r="B1156" t="s">
        <v>31</v>
      </c>
      <c r="C1156">
        <v>0.35</v>
      </c>
      <c r="D1156" t="s">
        <v>761</v>
      </c>
    </row>
    <row r="1157" spans="1:4" x14ac:dyDescent="0.25">
      <c r="A1157" t="s">
        <v>713</v>
      </c>
      <c r="B1157" t="s">
        <v>31</v>
      </c>
      <c r="C1157">
        <v>0.34</v>
      </c>
      <c r="D1157" t="s">
        <v>118</v>
      </c>
    </row>
    <row r="1158" spans="1:4" x14ac:dyDescent="0.25">
      <c r="A1158" t="s">
        <v>713</v>
      </c>
      <c r="B1158" t="s">
        <v>31</v>
      </c>
      <c r="C1158">
        <v>0.33</v>
      </c>
      <c r="D1158" t="s">
        <v>437</v>
      </c>
    </row>
    <row r="1159" spans="1:4" x14ac:dyDescent="0.25">
      <c r="A1159" t="s">
        <v>713</v>
      </c>
      <c r="B1159" t="s">
        <v>31</v>
      </c>
      <c r="C1159">
        <v>0.32</v>
      </c>
      <c r="D1159" t="s">
        <v>121</v>
      </c>
    </row>
    <row r="1160" spans="1:4" x14ac:dyDescent="0.25">
      <c r="A1160" t="s">
        <v>713</v>
      </c>
      <c r="B1160" t="s">
        <v>31</v>
      </c>
      <c r="C1160">
        <v>0.31</v>
      </c>
      <c r="D1160" t="s">
        <v>762</v>
      </c>
    </row>
    <row r="1161" spans="1:4" x14ac:dyDescent="0.25">
      <c r="A1161" t="s">
        <v>713</v>
      </c>
      <c r="B1161" t="s">
        <v>31</v>
      </c>
      <c r="C1161">
        <v>0.3</v>
      </c>
      <c r="D1161" t="s">
        <v>123</v>
      </c>
    </row>
    <row r="1162" spans="1:4" x14ac:dyDescent="0.25">
      <c r="A1162" t="s">
        <v>713</v>
      </c>
      <c r="B1162" t="s">
        <v>31</v>
      </c>
      <c r="C1162">
        <v>0.28999999999999998</v>
      </c>
      <c r="D1162" t="s">
        <v>441</v>
      </c>
    </row>
    <row r="1163" spans="1:4" x14ac:dyDescent="0.25">
      <c r="A1163" t="s">
        <v>713</v>
      </c>
      <c r="B1163" t="s">
        <v>31</v>
      </c>
      <c r="C1163">
        <v>0.28000000000000003</v>
      </c>
      <c r="D1163" t="s">
        <v>557</v>
      </c>
    </row>
    <row r="1164" spans="1:4" x14ac:dyDescent="0.25">
      <c r="A1164" t="s">
        <v>713</v>
      </c>
      <c r="B1164" t="s">
        <v>31</v>
      </c>
      <c r="C1164">
        <v>0.27</v>
      </c>
      <c r="D1164" t="s">
        <v>584</v>
      </c>
    </row>
    <row r="1165" spans="1:4" x14ac:dyDescent="0.25">
      <c r="A1165" t="s">
        <v>713</v>
      </c>
      <c r="B1165" t="s">
        <v>31</v>
      </c>
      <c r="C1165">
        <v>0.26</v>
      </c>
      <c r="D1165" t="s">
        <v>129</v>
      </c>
    </row>
    <row r="1166" spans="1:4" x14ac:dyDescent="0.25">
      <c r="A1166" t="s">
        <v>713</v>
      </c>
      <c r="B1166" t="s">
        <v>31</v>
      </c>
      <c r="C1166">
        <v>0.25</v>
      </c>
      <c r="D1166" t="s">
        <v>585</v>
      </c>
    </row>
    <row r="1167" spans="1:4" x14ac:dyDescent="0.25">
      <c r="A1167" t="s">
        <v>713</v>
      </c>
      <c r="B1167" t="s">
        <v>31</v>
      </c>
      <c r="C1167">
        <v>0.24</v>
      </c>
      <c r="D1167" t="s">
        <v>317</v>
      </c>
    </row>
    <row r="1168" spans="1:4" x14ac:dyDescent="0.25">
      <c r="A1168" t="s">
        <v>713</v>
      </c>
      <c r="B1168" t="s">
        <v>31</v>
      </c>
      <c r="C1168">
        <v>0.23</v>
      </c>
      <c r="D1168" t="s">
        <v>448</v>
      </c>
    </row>
    <row r="1169" spans="1:4" x14ac:dyDescent="0.25">
      <c r="A1169" t="s">
        <v>713</v>
      </c>
      <c r="B1169" t="s">
        <v>31</v>
      </c>
      <c r="C1169">
        <v>0.22</v>
      </c>
      <c r="D1169" t="s">
        <v>588</v>
      </c>
    </row>
    <row r="1170" spans="1:4" x14ac:dyDescent="0.25">
      <c r="A1170" t="s">
        <v>713</v>
      </c>
      <c r="B1170" t="s">
        <v>31</v>
      </c>
      <c r="C1170">
        <v>0.21</v>
      </c>
      <c r="D1170" t="s">
        <v>649</v>
      </c>
    </row>
    <row r="1171" spans="1:4" x14ac:dyDescent="0.25">
      <c r="A1171" t="s">
        <v>713</v>
      </c>
      <c r="B1171" t="s">
        <v>31</v>
      </c>
      <c r="C1171">
        <v>0.2</v>
      </c>
      <c r="D1171" t="s">
        <v>137</v>
      </c>
    </row>
    <row r="1172" spans="1:4" x14ac:dyDescent="0.25">
      <c r="A1172" t="s">
        <v>713</v>
      </c>
      <c r="B1172" t="s">
        <v>31</v>
      </c>
      <c r="C1172">
        <v>0.19</v>
      </c>
      <c r="D1172" t="s">
        <v>138</v>
      </c>
    </row>
    <row r="1173" spans="1:4" x14ac:dyDescent="0.25">
      <c r="A1173" t="s">
        <v>713</v>
      </c>
      <c r="B1173" t="s">
        <v>31</v>
      </c>
      <c r="C1173">
        <v>0.18</v>
      </c>
      <c r="D1173" t="s">
        <v>763</v>
      </c>
    </row>
    <row r="1174" spans="1:4" x14ac:dyDescent="0.25">
      <c r="A1174" t="s">
        <v>713</v>
      </c>
      <c r="B1174" t="s">
        <v>31</v>
      </c>
      <c r="C1174">
        <v>0.17</v>
      </c>
      <c r="D1174" t="s">
        <v>651</v>
      </c>
    </row>
    <row r="1175" spans="1:4" x14ac:dyDescent="0.25">
      <c r="A1175" t="s">
        <v>713</v>
      </c>
      <c r="B1175" t="s">
        <v>31</v>
      </c>
      <c r="C1175">
        <v>0.16</v>
      </c>
      <c r="D1175" t="s">
        <v>764</v>
      </c>
    </row>
    <row r="1176" spans="1:4" x14ac:dyDescent="0.25">
      <c r="A1176" t="s">
        <v>713</v>
      </c>
      <c r="B1176" t="s">
        <v>31</v>
      </c>
      <c r="C1176">
        <v>0.15</v>
      </c>
      <c r="D1176" t="s">
        <v>591</v>
      </c>
    </row>
    <row r="1177" spans="1:4" x14ac:dyDescent="0.25">
      <c r="A1177" t="s">
        <v>713</v>
      </c>
      <c r="B1177" t="s">
        <v>31</v>
      </c>
      <c r="C1177">
        <v>0.14000000000000001</v>
      </c>
      <c r="D1177" t="s">
        <v>765</v>
      </c>
    </row>
    <row r="1178" spans="1:4" x14ac:dyDescent="0.25">
      <c r="A1178" t="s">
        <v>713</v>
      </c>
      <c r="B1178" t="s">
        <v>31</v>
      </c>
      <c r="C1178">
        <v>0.13</v>
      </c>
      <c r="D1178" t="s">
        <v>594</v>
      </c>
    </row>
    <row r="1179" spans="1:4" x14ac:dyDescent="0.25">
      <c r="A1179" t="s">
        <v>713</v>
      </c>
      <c r="B1179" t="s">
        <v>31</v>
      </c>
      <c r="C1179">
        <v>0.12</v>
      </c>
      <c r="D1179" t="s">
        <v>659</v>
      </c>
    </row>
    <row r="1180" spans="1:4" x14ac:dyDescent="0.25">
      <c r="A1180" t="s">
        <v>713</v>
      </c>
      <c r="B1180" t="s">
        <v>31</v>
      </c>
      <c r="C1180">
        <v>0.11</v>
      </c>
      <c r="D1180" t="s">
        <v>766</v>
      </c>
    </row>
    <row r="1181" spans="1:4" x14ac:dyDescent="0.25">
      <c r="A1181" t="s">
        <v>713</v>
      </c>
      <c r="B1181" t="s">
        <v>31</v>
      </c>
      <c r="C1181">
        <v>0.1</v>
      </c>
      <c r="D1181" t="s">
        <v>767</v>
      </c>
    </row>
    <row r="1182" spans="1:4" x14ac:dyDescent="0.25">
      <c r="A1182" t="s">
        <v>713</v>
      </c>
      <c r="B1182" t="s">
        <v>31</v>
      </c>
      <c r="C1182">
        <v>0.09</v>
      </c>
      <c r="D1182" t="s">
        <v>520</v>
      </c>
    </row>
    <row r="1183" spans="1:4" x14ac:dyDescent="0.25">
      <c r="A1183" t="s">
        <v>713</v>
      </c>
      <c r="B1183" t="s">
        <v>31</v>
      </c>
      <c r="C1183">
        <v>0.08</v>
      </c>
      <c r="D1183" t="s">
        <v>600</v>
      </c>
    </row>
    <row r="1184" spans="1:4" x14ac:dyDescent="0.25">
      <c r="A1184" t="s">
        <v>713</v>
      </c>
      <c r="B1184" t="s">
        <v>31</v>
      </c>
      <c r="C1184">
        <v>7.0000000000000007E-2</v>
      </c>
      <c r="D1184" t="s">
        <v>667</v>
      </c>
    </row>
    <row r="1185" spans="1:4" x14ac:dyDescent="0.25">
      <c r="A1185" t="s">
        <v>713</v>
      </c>
      <c r="B1185" t="s">
        <v>31</v>
      </c>
      <c r="C1185">
        <v>0.06</v>
      </c>
      <c r="D1185" t="s">
        <v>768</v>
      </c>
    </row>
    <row r="1186" spans="1:4" x14ac:dyDescent="0.25">
      <c r="A1186" t="s">
        <v>713</v>
      </c>
      <c r="B1186" t="s">
        <v>31</v>
      </c>
      <c r="C1186">
        <v>0.05</v>
      </c>
      <c r="D1186" t="s">
        <v>769</v>
      </c>
    </row>
    <row r="1187" spans="1:4" x14ac:dyDescent="0.25">
      <c r="A1187" t="s">
        <v>713</v>
      </c>
      <c r="B1187" t="s">
        <v>31</v>
      </c>
      <c r="C1187">
        <v>0.04</v>
      </c>
      <c r="D1187" t="s">
        <v>770</v>
      </c>
    </row>
    <row r="1188" spans="1:4" x14ac:dyDescent="0.25">
      <c r="A1188" t="s">
        <v>713</v>
      </c>
      <c r="B1188" t="s">
        <v>31</v>
      </c>
      <c r="C1188">
        <v>0.03</v>
      </c>
      <c r="D1188" t="s">
        <v>771</v>
      </c>
    </row>
    <row r="1189" spans="1:4" x14ac:dyDescent="0.25">
      <c r="A1189" t="s">
        <v>713</v>
      </c>
      <c r="B1189" t="s">
        <v>31</v>
      </c>
      <c r="C1189">
        <v>0.02</v>
      </c>
      <c r="D1189" t="s">
        <v>772</v>
      </c>
    </row>
    <row r="1190" spans="1:4" x14ac:dyDescent="0.25">
      <c r="A1190" t="s">
        <v>713</v>
      </c>
      <c r="B1190" t="s">
        <v>31</v>
      </c>
      <c r="C1190">
        <v>0.01</v>
      </c>
      <c r="D1190" t="s">
        <v>712</v>
      </c>
    </row>
    <row r="1191" spans="1:4" x14ac:dyDescent="0.25">
      <c r="A1191" t="s">
        <v>526</v>
      </c>
      <c r="B1191" t="s">
        <v>32</v>
      </c>
      <c r="C1191">
        <v>0.99</v>
      </c>
      <c r="D1191" t="s">
        <v>494</v>
      </c>
    </row>
    <row r="1192" spans="1:4" x14ac:dyDescent="0.25">
      <c r="A1192" t="s">
        <v>526</v>
      </c>
      <c r="B1192" t="s">
        <v>32</v>
      </c>
      <c r="C1192">
        <v>0.98</v>
      </c>
      <c r="D1192" t="s">
        <v>376</v>
      </c>
    </row>
    <row r="1193" spans="1:4" x14ac:dyDescent="0.25">
      <c r="A1193" t="s">
        <v>526</v>
      </c>
      <c r="B1193" t="s">
        <v>32</v>
      </c>
      <c r="C1193">
        <v>0.97</v>
      </c>
      <c r="D1193" t="s">
        <v>418</v>
      </c>
    </row>
    <row r="1194" spans="1:4" x14ac:dyDescent="0.25">
      <c r="A1194" t="s">
        <v>526</v>
      </c>
      <c r="B1194" t="s">
        <v>32</v>
      </c>
      <c r="C1194">
        <v>0.96</v>
      </c>
      <c r="D1194" t="s">
        <v>388</v>
      </c>
    </row>
    <row r="1195" spans="1:4" x14ac:dyDescent="0.25">
      <c r="A1195" t="s">
        <v>526</v>
      </c>
      <c r="B1195" t="s">
        <v>32</v>
      </c>
      <c r="C1195">
        <v>0.95</v>
      </c>
      <c r="D1195" t="s">
        <v>33</v>
      </c>
    </row>
    <row r="1196" spans="1:4" x14ac:dyDescent="0.25">
      <c r="A1196" t="s">
        <v>526</v>
      </c>
      <c r="B1196" t="s">
        <v>32</v>
      </c>
      <c r="C1196">
        <v>0.94</v>
      </c>
      <c r="D1196" t="s">
        <v>423</v>
      </c>
    </row>
    <row r="1197" spans="1:4" x14ac:dyDescent="0.25">
      <c r="A1197" t="s">
        <v>526</v>
      </c>
      <c r="B1197" t="s">
        <v>32</v>
      </c>
      <c r="C1197">
        <v>0.93</v>
      </c>
      <c r="D1197" t="s">
        <v>303</v>
      </c>
    </row>
    <row r="1198" spans="1:4" x14ac:dyDescent="0.25">
      <c r="A1198" t="s">
        <v>526</v>
      </c>
      <c r="B1198" t="s">
        <v>32</v>
      </c>
      <c r="C1198">
        <v>0.92</v>
      </c>
      <c r="D1198" t="s">
        <v>305</v>
      </c>
    </row>
    <row r="1199" spans="1:4" x14ac:dyDescent="0.25">
      <c r="A1199" t="s">
        <v>526</v>
      </c>
      <c r="B1199" t="s">
        <v>32</v>
      </c>
      <c r="C1199">
        <v>0.91</v>
      </c>
      <c r="D1199" t="s">
        <v>554</v>
      </c>
    </row>
    <row r="1200" spans="1:4" x14ac:dyDescent="0.25">
      <c r="A1200" t="s">
        <v>526</v>
      </c>
      <c r="B1200" t="s">
        <v>32</v>
      </c>
      <c r="C1200">
        <v>0.9</v>
      </c>
      <c r="D1200" t="s">
        <v>580</v>
      </c>
    </row>
    <row r="1201" spans="1:4" x14ac:dyDescent="0.25">
      <c r="A1201" t="s">
        <v>526</v>
      </c>
      <c r="B1201" t="s">
        <v>32</v>
      </c>
      <c r="C1201">
        <v>0.89</v>
      </c>
      <c r="D1201" t="s">
        <v>265</v>
      </c>
    </row>
    <row r="1202" spans="1:4" x14ac:dyDescent="0.25">
      <c r="A1202" t="s">
        <v>526</v>
      </c>
      <c r="B1202" t="s">
        <v>32</v>
      </c>
      <c r="C1202">
        <v>0.88</v>
      </c>
      <c r="D1202" t="s">
        <v>773</v>
      </c>
    </row>
    <row r="1203" spans="1:4" x14ac:dyDescent="0.25">
      <c r="A1203" t="s">
        <v>526</v>
      </c>
      <c r="B1203" t="s">
        <v>32</v>
      </c>
      <c r="C1203">
        <v>0.87</v>
      </c>
      <c r="D1203" t="s">
        <v>312</v>
      </c>
    </row>
    <row r="1204" spans="1:4" x14ac:dyDescent="0.25">
      <c r="A1204" t="s">
        <v>526</v>
      </c>
      <c r="B1204" t="s">
        <v>32</v>
      </c>
      <c r="C1204">
        <v>0.86</v>
      </c>
      <c r="D1204" t="s">
        <v>645</v>
      </c>
    </row>
    <row r="1205" spans="1:4" x14ac:dyDescent="0.25">
      <c r="A1205" t="s">
        <v>526</v>
      </c>
      <c r="B1205" t="s">
        <v>32</v>
      </c>
      <c r="C1205">
        <v>0.85</v>
      </c>
      <c r="D1205" t="s">
        <v>443</v>
      </c>
    </row>
    <row r="1206" spans="1:4" x14ac:dyDescent="0.25">
      <c r="A1206" t="s">
        <v>526</v>
      </c>
      <c r="B1206" t="s">
        <v>32</v>
      </c>
      <c r="C1206">
        <v>0.84</v>
      </c>
      <c r="D1206" t="s">
        <v>720</v>
      </c>
    </row>
    <row r="1207" spans="1:4" x14ac:dyDescent="0.25">
      <c r="A1207" t="s">
        <v>526</v>
      </c>
      <c r="B1207" t="s">
        <v>32</v>
      </c>
      <c r="C1207">
        <v>0.83</v>
      </c>
      <c r="D1207" t="s">
        <v>587</v>
      </c>
    </row>
    <row r="1208" spans="1:4" x14ac:dyDescent="0.25">
      <c r="A1208" t="s">
        <v>526</v>
      </c>
      <c r="B1208" t="s">
        <v>32</v>
      </c>
      <c r="C1208">
        <v>0.82</v>
      </c>
      <c r="D1208" t="s">
        <v>774</v>
      </c>
    </row>
    <row r="1209" spans="1:4" x14ac:dyDescent="0.25">
      <c r="A1209" t="s">
        <v>526</v>
      </c>
      <c r="B1209" t="s">
        <v>32</v>
      </c>
      <c r="C1209">
        <v>0.81</v>
      </c>
      <c r="D1209" t="s">
        <v>452</v>
      </c>
    </row>
    <row r="1210" spans="1:4" x14ac:dyDescent="0.25">
      <c r="A1210" t="s">
        <v>526</v>
      </c>
      <c r="B1210" t="s">
        <v>32</v>
      </c>
      <c r="C1210">
        <v>0.8</v>
      </c>
      <c r="D1210" t="s">
        <v>763</v>
      </c>
    </row>
    <row r="1211" spans="1:4" x14ac:dyDescent="0.25">
      <c r="A1211" t="s">
        <v>526</v>
      </c>
      <c r="B1211" t="s">
        <v>32</v>
      </c>
      <c r="C1211">
        <v>0.79</v>
      </c>
      <c r="D1211" t="s">
        <v>454</v>
      </c>
    </row>
    <row r="1212" spans="1:4" x14ac:dyDescent="0.25">
      <c r="A1212" t="s">
        <v>526</v>
      </c>
      <c r="B1212" t="s">
        <v>32</v>
      </c>
      <c r="C1212">
        <v>0.78</v>
      </c>
      <c r="D1212" t="s">
        <v>455</v>
      </c>
    </row>
    <row r="1213" spans="1:4" x14ac:dyDescent="0.25">
      <c r="A1213" t="s">
        <v>526</v>
      </c>
      <c r="B1213" t="s">
        <v>32</v>
      </c>
      <c r="C1213">
        <v>0.77</v>
      </c>
      <c r="D1213" t="s">
        <v>775</v>
      </c>
    </row>
    <row r="1214" spans="1:4" x14ac:dyDescent="0.25">
      <c r="A1214" t="s">
        <v>526</v>
      </c>
      <c r="B1214" t="s">
        <v>32</v>
      </c>
      <c r="C1214">
        <v>0.76</v>
      </c>
      <c r="D1214" t="s">
        <v>144</v>
      </c>
    </row>
    <row r="1215" spans="1:4" x14ac:dyDescent="0.25">
      <c r="A1215" t="s">
        <v>526</v>
      </c>
      <c r="B1215" t="s">
        <v>32</v>
      </c>
      <c r="C1215">
        <v>0.75</v>
      </c>
      <c r="D1215" t="s">
        <v>776</v>
      </c>
    </row>
    <row r="1216" spans="1:4" x14ac:dyDescent="0.25">
      <c r="A1216" t="s">
        <v>526</v>
      </c>
      <c r="B1216" t="s">
        <v>32</v>
      </c>
      <c r="C1216">
        <v>0.74</v>
      </c>
      <c r="D1216" t="s">
        <v>327</v>
      </c>
    </row>
    <row r="1217" spans="1:4" x14ac:dyDescent="0.25">
      <c r="A1217" t="s">
        <v>526</v>
      </c>
      <c r="B1217" t="s">
        <v>32</v>
      </c>
      <c r="C1217">
        <v>0.73</v>
      </c>
      <c r="D1217" t="s">
        <v>765</v>
      </c>
    </row>
    <row r="1218" spans="1:4" x14ac:dyDescent="0.25">
      <c r="A1218" t="s">
        <v>526</v>
      </c>
      <c r="B1218" t="s">
        <v>32</v>
      </c>
      <c r="C1218">
        <v>0.72</v>
      </c>
      <c r="D1218" t="s">
        <v>655</v>
      </c>
    </row>
    <row r="1219" spans="1:4" x14ac:dyDescent="0.25">
      <c r="A1219" t="s">
        <v>526</v>
      </c>
      <c r="B1219" t="s">
        <v>32</v>
      </c>
      <c r="C1219">
        <v>0.71</v>
      </c>
      <c r="D1219" t="s">
        <v>593</v>
      </c>
    </row>
    <row r="1220" spans="1:4" x14ac:dyDescent="0.25">
      <c r="A1220" t="s">
        <v>526</v>
      </c>
      <c r="B1220" t="s">
        <v>32</v>
      </c>
      <c r="C1220">
        <v>0.7</v>
      </c>
      <c r="D1220" t="s">
        <v>777</v>
      </c>
    </row>
    <row r="1221" spans="1:4" x14ac:dyDescent="0.25">
      <c r="A1221" t="s">
        <v>526</v>
      </c>
      <c r="B1221" t="s">
        <v>32</v>
      </c>
      <c r="C1221">
        <v>0.69</v>
      </c>
      <c r="D1221" t="s">
        <v>659</v>
      </c>
    </row>
    <row r="1222" spans="1:4" x14ac:dyDescent="0.25">
      <c r="A1222" t="s">
        <v>526</v>
      </c>
      <c r="B1222" t="s">
        <v>32</v>
      </c>
      <c r="C1222">
        <v>0.68</v>
      </c>
      <c r="D1222" t="s">
        <v>461</v>
      </c>
    </row>
    <row r="1223" spans="1:4" x14ac:dyDescent="0.25">
      <c r="A1223" t="s">
        <v>526</v>
      </c>
      <c r="B1223" t="s">
        <v>32</v>
      </c>
      <c r="C1223">
        <v>0.67</v>
      </c>
      <c r="D1223" t="s">
        <v>596</v>
      </c>
    </row>
    <row r="1224" spans="1:4" x14ac:dyDescent="0.25">
      <c r="A1224" t="s">
        <v>526</v>
      </c>
      <c r="B1224" t="s">
        <v>32</v>
      </c>
      <c r="C1224">
        <v>0.66</v>
      </c>
      <c r="D1224" t="s">
        <v>330</v>
      </c>
    </row>
    <row r="1225" spans="1:4" x14ac:dyDescent="0.25">
      <c r="A1225" t="s">
        <v>526</v>
      </c>
      <c r="B1225" t="s">
        <v>32</v>
      </c>
      <c r="C1225">
        <v>0.65</v>
      </c>
      <c r="D1225" t="s">
        <v>272</v>
      </c>
    </row>
    <row r="1226" spans="1:4" x14ac:dyDescent="0.25">
      <c r="A1226" t="s">
        <v>526</v>
      </c>
      <c r="B1226" t="s">
        <v>32</v>
      </c>
      <c r="C1226">
        <v>0.64</v>
      </c>
      <c r="D1226" t="s">
        <v>778</v>
      </c>
    </row>
    <row r="1227" spans="1:4" x14ac:dyDescent="0.25">
      <c r="A1227" t="s">
        <v>526</v>
      </c>
      <c r="B1227" t="s">
        <v>32</v>
      </c>
      <c r="C1227">
        <v>0.63</v>
      </c>
      <c r="D1227" t="s">
        <v>331</v>
      </c>
    </row>
    <row r="1228" spans="1:4" x14ac:dyDescent="0.25">
      <c r="A1228" t="s">
        <v>526</v>
      </c>
      <c r="B1228" t="s">
        <v>32</v>
      </c>
      <c r="C1228">
        <v>0.62</v>
      </c>
      <c r="D1228" t="s">
        <v>767</v>
      </c>
    </row>
    <row r="1229" spans="1:4" x14ac:dyDescent="0.25">
      <c r="A1229" t="s">
        <v>526</v>
      </c>
      <c r="B1229" t="s">
        <v>32</v>
      </c>
      <c r="C1229">
        <v>0.61</v>
      </c>
      <c r="D1229" t="s">
        <v>152</v>
      </c>
    </row>
    <row r="1230" spans="1:4" x14ac:dyDescent="0.25">
      <c r="A1230" t="s">
        <v>526</v>
      </c>
      <c r="B1230" t="s">
        <v>32</v>
      </c>
      <c r="C1230">
        <v>0.6</v>
      </c>
      <c r="D1230" t="s">
        <v>598</v>
      </c>
    </row>
    <row r="1231" spans="1:4" x14ac:dyDescent="0.25">
      <c r="A1231" t="s">
        <v>526</v>
      </c>
      <c r="B1231" t="s">
        <v>32</v>
      </c>
      <c r="C1231">
        <v>0.59</v>
      </c>
      <c r="D1231" t="s">
        <v>731</v>
      </c>
    </row>
    <row r="1232" spans="1:4" x14ac:dyDescent="0.25">
      <c r="A1232" t="s">
        <v>526</v>
      </c>
      <c r="B1232" t="s">
        <v>32</v>
      </c>
      <c r="C1232">
        <v>0.57999999999999996</v>
      </c>
      <c r="D1232" t="s">
        <v>732</v>
      </c>
    </row>
    <row r="1233" spans="1:4" x14ac:dyDescent="0.25">
      <c r="A1233" t="s">
        <v>526</v>
      </c>
      <c r="B1233" t="s">
        <v>32</v>
      </c>
      <c r="C1233">
        <v>0.56999999999999995</v>
      </c>
      <c r="D1233" t="s">
        <v>599</v>
      </c>
    </row>
    <row r="1234" spans="1:4" x14ac:dyDescent="0.25">
      <c r="A1234" t="s">
        <v>526</v>
      </c>
      <c r="B1234" t="s">
        <v>32</v>
      </c>
      <c r="C1234">
        <v>0.56000000000000005</v>
      </c>
      <c r="D1234" t="s">
        <v>666</v>
      </c>
    </row>
    <row r="1235" spans="1:4" x14ac:dyDescent="0.25">
      <c r="A1235" t="s">
        <v>526</v>
      </c>
      <c r="B1235" t="s">
        <v>32</v>
      </c>
      <c r="C1235">
        <v>0.55000000000000004</v>
      </c>
      <c r="D1235" t="s">
        <v>779</v>
      </c>
    </row>
    <row r="1236" spans="1:4" x14ac:dyDescent="0.25">
      <c r="A1236" t="s">
        <v>526</v>
      </c>
      <c r="B1236" t="s">
        <v>32</v>
      </c>
      <c r="C1236">
        <v>0.54</v>
      </c>
      <c r="D1236" t="s">
        <v>155</v>
      </c>
    </row>
    <row r="1237" spans="1:4" x14ac:dyDescent="0.25">
      <c r="A1237" t="s">
        <v>526</v>
      </c>
      <c r="B1237" t="s">
        <v>32</v>
      </c>
      <c r="C1237">
        <v>0.53</v>
      </c>
      <c r="D1237" t="s">
        <v>709</v>
      </c>
    </row>
    <row r="1238" spans="1:4" x14ac:dyDescent="0.25">
      <c r="A1238" t="s">
        <v>526</v>
      </c>
      <c r="B1238" t="s">
        <v>32</v>
      </c>
      <c r="C1238">
        <v>0.52</v>
      </c>
      <c r="D1238" t="s">
        <v>603</v>
      </c>
    </row>
    <row r="1239" spans="1:4" x14ac:dyDescent="0.25">
      <c r="A1239" t="s">
        <v>526</v>
      </c>
      <c r="B1239" t="s">
        <v>32</v>
      </c>
      <c r="C1239">
        <v>0.51</v>
      </c>
      <c r="D1239" t="s">
        <v>780</v>
      </c>
    </row>
    <row r="1240" spans="1:4" x14ac:dyDescent="0.25">
      <c r="A1240" t="s">
        <v>526</v>
      </c>
      <c r="B1240" t="s">
        <v>32</v>
      </c>
      <c r="C1240">
        <v>0.5</v>
      </c>
      <c r="D1240" t="s">
        <v>667</v>
      </c>
    </row>
    <row r="1241" spans="1:4" x14ac:dyDescent="0.25">
      <c r="A1241" t="s">
        <v>526</v>
      </c>
      <c r="B1241" t="s">
        <v>32</v>
      </c>
      <c r="C1241">
        <v>0.49</v>
      </c>
      <c r="D1241" t="s">
        <v>781</v>
      </c>
    </row>
    <row r="1242" spans="1:4" x14ac:dyDescent="0.25">
      <c r="A1242" t="s">
        <v>526</v>
      </c>
      <c r="B1242" t="s">
        <v>32</v>
      </c>
      <c r="C1242">
        <v>0.48</v>
      </c>
      <c r="D1242" t="s">
        <v>781</v>
      </c>
    </row>
    <row r="1243" spans="1:4" x14ac:dyDescent="0.25">
      <c r="A1243" t="s">
        <v>526</v>
      </c>
      <c r="B1243" t="s">
        <v>32</v>
      </c>
      <c r="C1243">
        <v>0.47</v>
      </c>
      <c r="D1243" t="s">
        <v>781</v>
      </c>
    </row>
    <row r="1244" spans="1:4" x14ac:dyDescent="0.25">
      <c r="A1244" t="s">
        <v>526</v>
      </c>
      <c r="B1244" t="s">
        <v>32</v>
      </c>
      <c r="C1244">
        <v>0.46</v>
      </c>
      <c r="D1244" t="s">
        <v>781</v>
      </c>
    </row>
    <row r="1245" spans="1:4" x14ac:dyDescent="0.25">
      <c r="A1245" t="s">
        <v>526</v>
      </c>
      <c r="B1245" t="s">
        <v>32</v>
      </c>
      <c r="C1245">
        <v>0.45</v>
      </c>
      <c r="D1245" t="s">
        <v>781</v>
      </c>
    </row>
    <row r="1246" spans="1:4" x14ac:dyDescent="0.25">
      <c r="A1246" t="s">
        <v>526</v>
      </c>
      <c r="B1246" t="s">
        <v>32</v>
      </c>
      <c r="C1246">
        <v>0.44</v>
      </c>
      <c r="D1246" t="s">
        <v>781</v>
      </c>
    </row>
    <row r="1247" spans="1:4" x14ac:dyDescent="0.25">
      <c r="A1247" t="s">
        <v>526</v>
      </c>
      <c r="B1247" t="s">
        <v>32</v>
      </c>
      <c r="C1247">
        <v>0.43</v>
      </c>
      <c r="D1247" t="s">
        <v>781</v>
      </c>
    </row>
    <row r="1248" spans="1:4" x14ac:dyDescent="0.25">
      <c r="A1248" t="s">
        <v>526</v>
      </c>
      <c r="B1248" t="s">
        <v>32</v>
      </c>
      <c r="C1248">
        <v>0.42</v>
      </c>
      <c r="D1248" t="s">
        <v>781</v>
      </c>
    </row>
    <row r="1249" spans="1:4" x14ac:dyDescent="0.25">
      <c r="A1249" t="s">
        <v>526</v>
      </c>
      <c r="B1249" t="s">
        <v>32</v>
      </c>
      <c r="C1249">
        <v>0.41</v>
      </c>
      <c r="D1249" t="s">
        <v>781</v>
      </c>
    </row>
    <row r="1250" spans="1:4" x14ac:dyDescent="0.25">
      <c r="A1250" t="s">
        <v>526</v>
      </c>
      <c r="B1250" t="s">
        <v>32</v>
      </c>
      <c r="C1250">
        <v>0.4</v>
      </c>
      <c r="D1250" t="s">
        <v>781</v>
      </c>
    </row>
    <row r="1251" spans="1:4" x14ac:dyDescent="0.25">
      <c r="A1251" t="s">
        <v>526</v>
      </c>
      <c r="B1251" t="s">
        <v>32</v>
      </c>
      <c r="C1251">
        <v>0.39</v>
      </c>
      <c r="D1251" t="s">
        <v>781</v>
      </c>
    </row>
    <row r="1252" spans="1:4" x14ac:dyDescent="0.25">
      <c r="A1252" t="s">
        <v>526</v>
      </c>
      <c r="B1252" t="s">
        <v>32</v>
      </c>
      <c r="C1252">
        <v>0.38</v>
      </c>
      <c r="D1252" t="s">
        <v>781</v>
      </c>
    </row>
    <row r="1253" spans="1:4" x14ac:dyDescent="0.25">
      <c r="A1253" t="s">
        <v>526</v>
      </c>
      <c r="B1253" t="s">
        <v>32</v>
      </c>
      <c r="C1253">
        <v>0.37</v>
      </c>
      <c r="D1253" t="s">
        <v>781</v>
      </c>
    </row>
    <row r="1254" spans="1:4" x14ac:dyDescent="0.25">
      <c r="A1254" t="s">
        <v>526</v>
      </c>
      <c r="B1254" t="s">
        <v>32</v>
      </c>
      <c r="C1254">
        <v>0.36</v>
      </c>
      <c r="D1254" t="s">
        <v>781</v>
      </c>
    </row>
    <row r="1255" spans="1:4" x14ac:dyDescent="0.25">
      <c r="A1255" t="s">
        <v>526</v>
      </c>
      <c r="B1255" t="s">
        <v>32</v>
      </c>
      <c r="C1255">
        <v>0.35</v>
      </c>
      <c r="D1255" t="s">
        <v>781</v>
      </c>
    </row>
    <row r="1256" spans="1:4" x14ac:dyDescent="0.25">
      <c r="A1256" t="s">
        <v>526</v>
      </c>
      <c r="B1256" t="s">
        <v>32</v>
      </c>
      <c r="C1256">
        <v>0.34</v>
      </c>
      <c r="D1256" t="s">
        <v>781</v>
      </c>
    </row>
    <row r="1257" spans="1:4" x14ac:dyDescent="0.25">
      <c r="A1257" t="s">
        <v>526</v>
      </c>
      <c r="B1257" t="s">
        <v>32</v>
      </c>
      <c r="C1257">
        <v>0.33</v>
      </c>
      <c r="D1257" t="s">
        <v>781</v>
      </c>
    </row>
    <row r="1258" spans="1:4" x14ac:dyDescent="0.25">
      <c r="A1258" t="s">
        <v>526</v>
      </c>
      <c r="B1258" t="s">
        <v>32</v>
      </c>
      <c r="C1258">
        <v>0.32</v>
      </c>
      <c r="D1258" t="s">
        <v>781</v>
      </c>
    </row>
    <row r="1259" spans="1:4" x14ac:dyDescent="0.25">
      <c r="A1259" t="s">
        <v>526</v>
      </c>
      <c r="B1259" t="s">
        <v>32</v>
      </c>
      <c r="C1259">
        <v>0.31</v>
      </c>
      <c r="D1259" t="s">
        <v>781</v>
      </c>
    </row>
    <row r="1260" spans="1:4" x14ac:dyDescent="0.25">
      <c r="A1260" t="s">
        <v>526</v>
      </c>
      <c r="B1260" t="s">
        <v>32</v>
      </c>
      <c r="C1260">
        <v>0.3</v>
      </c>
      <c r="D1260" t="s">
        <v>781</v>
      </c>
    </row>
    <row r="1261" spans="1:4" x14ac:dyDescent="0.25">
      <c r="A1261" t="s">
        <v>526</v>
      </c>
      <c r="B1261" t="s">
        <v>32</v>
      </c>
      <c r="C1261">
        <v>0.28999999999999998</v>
      </c>
      <c r="D1261" t="s">
        <v>781</v>
      </c>
    </row>
    <row r="1262" spans="1:4" x14ac:dyDescent="0.25">
      <c r="A1262" t="s">
        <v>526</v>
      </c>
      <c r="B1262" t="s">
        <v>32</v>
      </c>
      <c r="C1262">
        <v>0.28000000000000003</v>
      </c>
      <c r="D1262" t="s">
        <v>781</v>
      </c>
    </row>
    <row r="1263" spans="1:4" x14ac:dyDescent="0.25">
      <c r="A1263" t="s">
        <v>526</v>
      </c>
      <c r="B1263" t="s">
        <v>32</v>
      </c>
      <c r="C1263">
        <v>0.27</v>
      </c>
      <c r="D1263" t="s">
        <v>781</v>
      </c>
    </row>
    <row r="1264" spans="1:4" x14ac:dyDescent="0.25">
      <c r="A1264" t="s">
        <v>526</v>
      </c>
      <c r="B1264" t="s">
        <v>32</v>
      </c>
      <c r="C1264">
        <v>0.26</v>
      </c>
      <c r="D1264" t="s">
        <v>781</v>
      </c>
    </row>
    <row r="1265" spans="1:4" x14ac:dyDescent="0.25">
      <c r="A1265" t="s">
        <v>526</v>
      </c>
      <c r="B1265" t="s">
        <v>32</v>
      </c>
      <c r="C1265">
        <v>0.25</v>
      </c>
      <c r="D1265" t="s">
        <v>781</v>
      </c>
    </row>
    <row r="1266" spans="1:4" x14ac:dyDescent="0.25">
      <c r="A1266" t="s">
        <v>526</v>
      </c>
      <c r="B1266" t="s">
        <v>32</v>
      </c>
      <c r="C1266">
        <v>0.24</v>
      </c>
      <c r="D1266" t="s">
        <v>781</v>
      </c>
    </row>
    <row r="1267" spans="1:4" x14ac:dyDescent="0.25">
      <c r="A1267" t="s">
        <v>526</v>
      </c>
      <c r="B1267" t="s">
        <v>32</v>
      </c>
      <c r="C1267">
        <v>0.23</v>
      </c>
      <c r="D1267" t="s">
        <v>781</v>
      </c>
    </row>
    <row r="1268" spans="1:4" x14ac:dyDescent="0.25">
      <c r="A1268" t="s">
        <v>526</v>
      </c>
      <c r="B1268" t="s">
        <v>32</v>
      </c>
      <c r="C1268">
        <v>0.22</v>
      </c>
      <c r="D1268" t="s">
        <v>781</v>
      </c>
    </row>
    <row r="1269" spans="1:4" x14ac:dyDescent="0.25">
      <c r="A1269" t="s">
        <v>526</v>
      </c>
      <c r="B1269" t="s">
        <v>32</v>
      </c>
      <c r="C1269">
        <v>0.21</v>
      </c>
      <c r="D1269" t="s">
        <v>781</v>
      </c>
    </row>
    <row r="1270" spans="1:4" x14ac:dyDescent="0.25">
      <c r="A1270" t="s">
        <v>526</v>
      </c>
      <c r="B1270" t="s">
        <v>32</v>
      </c>
      <c r="C1270">
        <v>0.2</v>
      </c>
      <c r="D1270" t="s">
        <v>782</v>
      </c>
    </row>
    <row r="1271" spans="1:4" x14ac:dyDescent="0.25">
      <c r="A1271" t="s">
        <v>526</v>
      </c>
      <c r="B1271" t="s">
        <v>32</v>
      </c>
      <c r="C1271">
        <v>0.19</v>
      </c>
      <c r="D1271" t="s">
        <v>783</v>
      </c>
    </row>
    <row r="1272" spans="1:4" x14ac:dyDescent="0.25">
      <c r="A1272" t="s">
        <v>526</v>
      </c>
      <c r="B1272" t="s">
        <v>32</v>
      </c>
      <c r="C1272">
        <v>0.18</v>
      </c>
      <c r="D1272" t="s">
        <v>784</v>
      </c>
    </row>
    <row r="1273" spans="1:4" x14ac:dyDescent="0.25">
      <c r="A1273" t="s">
        <v>526</v>
      </c>
      <c r="B1273" t="s">
        <v>32</v>
      </c>
      <c r="C1273">
        <v>0.17</v>
      </c>
      <c r="D1273" t="s">
        <v>477</v>
      </c>
    </row>
    <row r="1274" spans="1:4" x14ac:dyDescent="0.25">
      <c r="A1274" t="s">
        <v>526</v>
      </c>
      <c r="B1274" t="s">
        <v>32</v>
      </c>
      <c r="C1274">
        <v>0.16</v>
      </c>
      <c r="D1274" t="s">
        <v>785</v>
      </c>
    </row>
    <row r="1275" spans="1:4" x14ac:dyDescent="0.25">
      <c r="A1275" t="s">
        <v>526</v>
      </c>
      <c r="B1275" t="s">
        <v>32</v>
      </c>
      <c r="C1275">
        <v>0.15</v>
      </c>
      <c r="D1275" t="s">
        <v>786</v>
      </c>
    </row>
    <row r="1276" spans="1:4" x14ac:dyDescent="0.25">
      <c r="A1276" t="s">
        <v>526</v>
      </c>
      <c r="B1276" t="s">
        <v>32</v>
      </c>
      <c r="C1276">
        <v>0.14000000000000001</v>
      </c>
      <c r="D1276" t="s">
        <v>787</v>
      </c>
    </row>
    <row r="1277" spans="1:4" x14ac:dyDescent="0.25">
      <c r="A1277" t="s">
        <v>526</v>
      </c>
      <c r="B1277" t="s">
        <v>32</v>
      </c>
      <c r="C1277">
        <v>0.13</v>
      </c>
      <c r="D1277" t="s">
        <v>788</v>
      </c>
    </row>
    <row r="1278" spans="1:4" x14ac:dyDescent="0.25">
      <c r="A1278" t="s">
        <v>526</v>
      </c>
      <c r="B1278" t="s">
        <v>32</v>
      </c>
      <c r="C1278">
        <v>0.12</v>
      </c>
      <c r="D1278" t="s">
        <v>789</v>
      </c>
    </row>
    <row r="1279" spans="1:4" x14ac:dyDescent="0.25">
      <c r="A1279" t="s">
        <v>526</v>
      </c>
      <c r="B1279" t="s">
        <v>32</v>
      </c>
      <c r="C1279">
        <v>0.11</v>
      </c>
      <c r="D1279" t="s">
        <v>790</v>
      </c>
    </row>
    <row r="1280" spans="1:4" x14ac:dyDescent="0.25">
      <c r="A1280" t="s">
        <v>526</v>
      </c>
      <c r="B1280" t="s">
        <v>32</v>
      </c>
      <c r="C1280">
        <v>0.1</v>
      </c>
      <c r="D1280" t="s">
        <v>791</v>
      </c>
    </row>
    <row r="1281" spans="1:4" x14ac:dyDescent="0.25">
      <c r="A1281" t="s">
        <v>526</v>
      </c>
      <c r="B1281" t="s">
        <v>32</v>
      </c>
      <c r="C1281">
        <v>0.09</v>
      </c>
      <c r="D1281" t="s">
        <v>792</v>
      </c>
    </row>
    <row r="1282" spans="1:4" x14ac:dyDescent="0.25">
      <c r="A1282" t="s">
        <v>526</v>
      </c>
      <c r="B1282" t="s">
        <v>32</v>
      </c>
      <c r="C1282">
        <v>0.08</v>
      </c>
      <c r="D1282" t="s">
        <v>793</v>
      </c>
    </row>
    <row r="1283" spans="1:4" x14ac:dyDescent="0.25">
      <c r="A1283" t="s">
        <v>526</v>
      </c>
      <c r="B1283" t="s">
        <v>32</v>
      </c>
      <c r="C1283">
        <v>7.0000000000000007E-2</v>
      </c>
      <c r="D1283" t="s">
        <v>794</v>
      </c>
    </row>
    <row r="1284" spans="1:4" x14ac:dyDescent="0.25">
      <c r="A1284" t="s">
        <v>526</v>
      </c>
      <c r="B1284" t="s">
        <v>32</v>
      </c>
      <c r="C1284">
        <v>0.06</v>
      </c>
      <c r="D1284" t="s">
        <v>795</v>
      </c>
    </row>
    <row r="1285" spans="1:4" x14ac:dyDescent="0.25">
      <c r="A1285" t="s">
        <v>526</v>
      </c>
      <c r="B1285" t="s">
        <v>32</v>
      </c>
      <c r="C1285">
        <v>0.05</v>
      </c>
      <c r="D1285" t="s">
        <v>796</v>
      </c>
    </row>
    <row r="1286" spans="1:4" x14ac:dyDescent="0.25">
      <c r="A1286" t="s">
        <v>526</v>
      </c>
      <c r="B1286" t="s">
        <v>32</v>
      </c>
      <c r="C1286">
        <v>0.04</v>
      </c>
      <c r="D1286" t="s">
        <v>797</v>
      </c>
    </row>
    <row r="1287" spans="1:4" x14ac:dyDescent="0.25">
      <c r="A1287" t="s">
        <v>526</v>
      </c>
      <c r="B1287" t="s">
        <v>32</v>
      </c>
      <c r="C1287">
        <v>0.03</v>
      </c>
      <c r="D1287" t="s">
        <v>798</v>
      </c>
    </row>
    <row r="1288" spans="1:4" x14ac:dyDescent="0.25">
      <c r="A1288" t="s">
        <v>526</v>
      </c>
      <c r="B1288" t="s">
        <v>32</v>
      </c>
      <c r="C1288">
        <v>0.02</v>
      </c>
      <c r="D1288" t="s">
        <v>799</v>
      </c>
    </row>
    <row r="1289" spans="1:4" x14ac:dyDescent="0.25">
      <c r="A1289" t="s">
        <v>526</v>
      </c>
      <c r="B1289" t="s">
        <v>32</v>
      </c>
      <c r="C1289">
        <v>0.01</v>
      </c>
      <c r="D1289" t="s">
        <v>800</v>
      </c>
    </row>
    <row r="1290" spans="1:4" x14ac:dyDescent="0.25">
      <c r="A1290" t="s">
        <v>526</v>
      </c>
      <c r="B1290" t="s">
        <v>31</v>
      </c>
      <c r="C1290">
        <v>0.99</v>
      </c>
      <c r="D1290" t="s">
        <v>485</v>
      </c>
    </row>
    <row r="1291" spans="1:4" x14ac:dyDescent="0.25">
      <c r="A1291" t="s">
        <v>526</v>
      </c>
      <c r="B1291" t="s">
        <v>31</v>
      </c>
      <c r="C1291">
        <v>0.98</v>
      </c>
      <c r="D1291" t="s">
        <v>277</v>
      </c>
    </row>
    <row r="1292" spans="1:4" x14ac:dyDescent="0.25">
      <c r="A1292" t="s">
        <v>526</v>
      </c>
      <c r="B1292" t="s">
        <v>31</v>
      </c>
      <c r="C1292">
        <v>0.97</v>
      </c>
      <c r="D1292" t="s">
        <v>278</v>
      </c>
    </row>
    <row r="1293" spans="1:4" x14ac:dyDescent="0.25">
      <c r="A1293" t="s">
        <v>526</v>
      </c>
      <c r="B1293" t="s">
        <v>31</v>
      </c>
      <c r="C1293">
        <v>0.96</v>
      </c>
      <c r="D1293" t="s">
        <v>279</v>
      </c>
    </row>
    <row r="1294" spans="1:4" x14ac:dyDescent="0.25">
      <c r="A1294" t="s">
        <v>526</v>
      </c>
      <c r="B1294" t="s">
        <v>31</v>
      </c>
      <c r="C1294">
        <v>0.95</v>
      </c>
      <c r="D1294" t="s">
        <v>216</v>
      </c>
    </row>
    <row r="1295" spans="1:4" x14ac:dyDescent="0.25">
      <c r="A1295" t="s">
        <v>526</v>
      </c>
      <c r="B1295" t="s">
        <v>31</v>
      </c>
      <c r="C1295">
        <v>0.94</v>
      </c>
      <c r="D1295" t="s">
        <v>281</v>
      </c>
    </row>
    <row r="1296" spans="1:4" x14ac:dyDescent="0.25">
      <c r="A1296" t="s">
        <v>526</v>
      </c>
      <c r="B1296" t="s">
        <v>31</v>
      </c>
      <c r="C1296">
        <v>0.93</v>
      </c>
      <c r="D1296" t="s">
        <v>55</v>
      </c>
    </row>
    <row r="1297" spans="1:4" x14ac:dyDescent="0.25">
      <c r="A1297" t="s">
        <v>526</v>
      </c>
      <c r="B1297" t="s">
        <v>31</v>
      </c>
      <c r="C1297">
        <v>0.92</v>
      </c>
      <c r="D1297" t="s">
        <v>801</v>
      </c>
    </row>
    <row r="1298" spans="1:4" x14ac:dyDescent="0.25">
      <c r="A1298" t="s">
        <v>526</v>
      </c>
      <c r="B1298" t="s">
        <v>31</v>
      </c>
      <c r="C1298">
        <v>0.91</v>
      </c>
      <c r="D1298" t="s">
        <v>59</v>
      </c>
    </row>
    <row r="1299" spans="1:4" x14ac:dyDescent="0.25">
      <c r="A1299" t="s">
        <v>526</v>
      </c>
      <c r="B1299" t="s">
        <v>31</v>
      </c>
      <c r="C1299">
        <v>0.9</v>
      </c>
      <c r="D1299" t="s">
        <v>233</v>
      </c>
    </row>
    <row r="1300" spans="1:4" x14ac:dyDescent="0.25">
      <c r="A1300" t="s">
        <v>526</v>
      </c>
      <c r="B1300" t="s">
        <v>31</v>
      </c>
      <c r="C1300">
        <v>0.89</v>
      </c>
      <c r="D1300" t="s">
        <v>234</v>
      </c>
    </row>
    <row r="1301" spans="1:4" x14ac:dyDescent="0.25">
      <c r="A1301" t="s">
        <v>526</v>
      </c>
      <c r="B1301" t="s">
        <v>31</v>
      </c>
      <c r="C1301">
        <v>0.88</v>
      </c>
      <c r="D1301" t="s">
        <v>714</v>
      </c>
    </row>
    <row r="1302" spans="1:4" x14ac:dyDescent="0.25">
      <c r="A1302" t="s">
        <v>526</v>
      </c>
      <c r="B1302" t="s">
        <v>31</v>
      </c>
      <c r="C1302">
        <v>0.87</v>
      </c>
      <c r="D1302" t="s">
        <v>289</v>
      </c>
    </row>
    <row r="1303" spans="1:4" x14ac:dyDescent="0.25">
      <c r="A1303" t="s">
        <v>526</v>
      </c>
      <c r="B1303" t="s">
        <v>31</v>
      </c>
      <c r="C1303">
        <v>0.86</v>
      </c>
      <c r="D1303" t="s">
        <v>242</v>
      </c>
    </row>
    <row r="1304" spans="1:4" x14ac:dyDescent="0.25">
      <c r="A1304" t="s">
        <v>526</v>
      </c>
      <c r="B1304" t="s">
        <v>31</v>
      </c>
      <c r="C1304">
        <v>0.85</v>
      </c>
      <c r="D1304" t="s">
        <v>802</v>
      </c>
    </row>
    <row r="1305" spans="1:4" x14ac:dyDescent="0.25">
      <c r="A1305" t="s">
        <v>526</v>
      </c>
      <c r="B1305" t="s">
        <v>31</v>
      </c>
      <c r="C1305">
        <v>0.84</v>
      </c>
      <c r="D1305" t="s">
        <v>245</v>
      </c>
    </row>
    <row r="1306" spans="1:4" x14ac:dyDescent="0.25">
      <c r="A1306" t="s">
        <v>526</v>
      </c>
      <c r="B1306" t="s">
        <v>31</v>
      </c>
      <c r="C1306">
        <v>0.83</v>
      </c>
      <c r="D1306" t="s">
        <v>803</v>
      </c>
    </row>
    <row r="1307" spans="1:4" x14ac:dyDescent="0.25">
      <c r="A1307" t="s">
        <v>526</v>
      </c>
      <c r="B1307" t="s">
        <v>31</v>
      </c>
      <c r="C1307">
        <v>0.82</v>
      </c>
      <c r="D1307" t="s">
        <v>804</v>
      </c>
    </row>
    <row r="1308" spans="1:4" x14ac:dyDescent="0.25">
      <c r="A1308" t="s">
        <v>526</v>
      </c>
      <c r="B1308" t="s">
        <v>31</v>
      </c>
      <c r="C1308">
        <v>0.81</v>
      </c>
      <c r="D1308" t="s">
        <v>248</v>
      </c>
    </row>
    <row r="1309" spans="1:4" x14ac:dyDescent="0.25">
      <c r="A1309" t="s">
        <v>526</v>
      </c>
      <c r="B1309" t="s">
        <v>31</v>
      </c>
      <c r="C1309">
        <v>0.8</v>
      </c>
      <c r="D1309" t="s">
        <v>251</v>
      </c>
    </row>
    <row r="1310" spans="1:4" x14ac:dyDescent="0.25">
      <c r="A1310" t="s">
        <v>526</v>
      </c>
      <c r="B1310" t="s">
        <v>31</v>
      </c>
      <c r="C1310">
        <v>0.79</v>
      </c>
      <c r="D1310" t="s">
        <v>293</v>
      </c>
    </row>
    <row r="1311" spans="1:4" x14ac:dyDescent="0.25">
      <c r="A1311" t="s">
        <v>526</v>
      </c>
      <c r="B1311" t="s">
        <v>31</v>
      </c>
      <c r="C1311">
        <v>0.78</v>
      </c>
      <c r="D1311" t="s">
        <v>78</v>
      </c>
    </row>
    <row r="1312" spans="1:4" x14ac:dyDescent="0.25">
      <c r="A1312" t="s">
        <v>526</v>
      </c>
      <c r="B1312" t="s">
        <v>31</v>
      </c>
      <c r="C1312">
        <v>0.77</v>
      </c>
      <c r="D1312" t="s">
        <v>547</v>
      </c>
    </row>
    <row r="1313" spans="1:4" x14ac:dyDescent="0.25">
      <c r="A1313" t="s">
        <v>526</v>
      </c>
      <c r="B1313" t="s">
        <v>31</v>
      </c>
      <c r="C1313">
        <v>0.76</v>
      </c>
      <c r="D1313" t="s">
        <v>80</v>
      </c>
    </row>
    <row r="1314" spans="1:4" x14ac:dyDescent="0.25">
      <c r="A1314" t="s">
        <v>526</v>
      </c>
      <c r="B1314" t="s">
        <v>31</v>
      </c>
      <c r="C1314">
        <v>0.75</v>
      </c>
      <c r="D1314" t="s">
        <v>81</v>
      </c>
    </row>
    <row r="1315" spans="1:4" x14ac:dyDescent="0.25">
      <c r="A1315" t="s">
        <v>526</v>
      </c>
      <c r="B1315" t="s">
        <v>31</v>
      </c>
      <c r="C1315">
        <v>0.74</v>
      </c>
      <c r="D1315" t="s">
        <v>758</v>
      </c>
    </row>
    <row r="1316" spans="1:4" x14ac:dyDescent="0.25">
      <c r="A1316" t="s">
        <v>526</v>
      </c>
      <c r="B1316" t="s">
        <v>31</v>
      </c>
      <c r="C1316">
        <v>0.73</v>
      </c>
      <c r="D1316" t="s">
        <v>572</v>
      </c>
    </row>
    <row r="1317" spans="1:4" x14ac:dyDescent="0.25">
      <c r="A1317" t="s">
        <v>526</v>
      </c>
      <c r="B1317" t="s">
        <v>31</v>
      </c>
      <c r="C1317">
        <v>0.72</v>
      </c>
      <c r="D1317" t="s">
        <v>86</v>
      </c>
    </row>
    <row r="1318" spans="1:4" x14ac:dyDescent="0.25">
      <c r="A1318" t="s">
        <v>526</v>
      </c>
      <c r="B1318" t="s">
        <v>31</v>
      </c>
      <c r="C1318">
        <v>0.71</v>
      </c>
      <c r="D1318" t="s">
        <v>419</v>
      </c>
    </row>
    <row r="1319" spans="1:4" x14ac:dyDescent="0.25">
      <c r="A1319" t="s">
        <v>526</v>
      </c>
      <c r="B1319" t="s">
        <v>31</v>
      </c>
      <c r="C1319">
        <v>0.7</v>
      </c>
      <c r="D1319" t="s">
        <v>805</v>
      </c>
    </row>
    <row r="1320" spans="1:4" x14ac:dyDescent="0.25">
      <c r="A1320" t="s">
        <v>526</v>
      </c>
      <c r="B1320" t="s">
        <v>31</v>
      </c>
      <c r="C1320">
        <v>0.69</v>
      </c>
      <c r="D1320" t="s">
        <v>258</v>
      </c>
    </row>
    <row r="1321" spans="1:4" x14ac:dyDescent="0.25">
      <c r="A1321" t="s">
        <v>526</v>
      </c>
      <c r="B1321" t="s">
        <v>31</v>
      </c>
      <c r="C1321">
        <v>0.68</v>
      </c>
      <c r="D1321" t="s">
        <v>91</v>
      </c>
    </row>
    <row r="1322" spans="1:4" x14ac:dyDescent="0.25">
      <c r="A1322" t="s">
        <v>526</v>
      </c>
      <c r="B1322" t="s">
        <v>31</v>
      </c>
      <c r="C1322">
        <v>0.67</v>
      </c>
      <c r="D1322" t="s">
        <v>93</v>
      </c>
    </row>
    <row r="1323" spans="1:4" x14ac:dyDescent="0.25">
      <c r="A1323" t="s">
        <v>526</v>
      </c>
      <c r="B1323" t="s">
        <v>31</v>
      </c>
      <c r="C1323">
        <v>0.66</v>
      </c>
      <c r="D1323" t="s">
        <v>300</v>
      </c>
    </row>
    <row r="1324" spans="1:4" x14ac:dyDescent="0.25">
      <c r="A1324" t="s">
        <v>526</v>
      </c>
      <c r="B1324" t="s">
        <v>31</v>
      </c>
      <c r="C1324">
        <v>0.65</v>
      </c>
      <c r="D1324" t="s">
        <v>576</v>
      </c>
    </row>
    <row r="1325" spans="1:4" x14ac:dyDescent="0.25">
      <c r="A1325" t="s">
        <v>526</v>
      </c>
      <c r="B1325" t="s">
        <v>31</v>
      </c>
      <c r="C1325">
        <v>0.64</v>
      </c>
      <c r="D1325" t="s">
        <v>806</v>
      </c>
    </row>
    <row r="1326" spans="1:4" x14ac:dyDescent="0.25">
      <c r="A1326" t="s">
        <v>526</v>
      </c>
      <c r="B1326" t="s">
        <v>31</v>
      </c>
      <c r="C1326">
        <v>0.63</v>
      </c>
      <c r="D1326" t="s">
        <v>423</v>
      </c>
    </row>
    <row r="1327" spans="1:4" x14ac:dyDescent="0.25">
      <c r="A1327" t="s">
        <v>526</v>
      </c>
      <c r="B1327" t="s">
        <v>31</v>
      </c>
      <c r="C1327">
        <v>0.62</v>
      </c>
      <c r="D1327" t="s">
        <v>550</v>
      </c>
    </row>
    <row r="1328" spans="1:4" x14ac:dyDescent="0.25">
      <c r="A1328" t="s">
        <v>526</v>
      </c>
      <c r="B1328" t="s">
        <v>31</v>
      </c>
      <c r="C1328">
        <v>0.61</v>
      </c>
      <c r="D1328" t="s">
        <v>100</v>
      </c>
    </row>
    <row r="1329" spans="1:4" x14ac:dyDescent="0.25">
      <c r="A1329" t="s">
        <v>526</v>
      </c>
      <c r="B1329" t="s">
        <v>31</v>
      </c>
      <c r="C1329">
        <v>0.6</v>
      </c>
      <c r="D1329" t="s">
        <v>807</v>
      </c>
    </row>
    <row r="1330" spans="1:4" x14ac:dyDescent="0.25">
      <c r="A1330" t="s">
        <v>526</v>
      </c>
      <c r="B1330" t="s">
        <v>31</v>
      </c>
      <c r="C1330">
        <v>0.59</v>
      </c>
      <c r="D1330" t="s">
        <v>305</v>
      </c>
    </row>
    <row r="1331" spans="1:4" x14ac:dyDescent="0.25">
      <c r="A1331" t="s">
        <v>526</v>
      </c>
      <c r="B1331" t="s">
        <v>31</v>
      </c>
      <c r="C1331">
        <v>0.57999999999999996</v>
      </c>
      <c r="D1331" t="s">
        <v>103</v>
      </c>
    </row>
    <row r="1332" spans="1:4" x14ac:dyDescent="0.25">
      <c r="A1332" t="s">
        <v>526</v>
      </c>
      <c r="B1332" t="s">
        <v>31</v>
      </c>
      <c r="C1332">
        <v>0.56999999999999995</v>
      </c>
      <c r="D1332" t="s">
        <v>428</v>
      </c>
    </row>
    <row r="1333" spans="1:4" x14ac:dyDescent="0.25">
      <c r="A1333" t="s">
        <v>526</v>
      </c>
      <c r="B1333" t="s">
        <v>31</v>
      </c>
      <c r="C1333">
        <v>0.56000000000000005</v>
      </c>
      <c r="D1333" t="s">
        <v>105</v>
      </c>
    </row>
    <row r="1334" spans="1:4" x14ac:dyDescent="0.25">
      <c r="A1334" t="s">
        <v>526</v>
      </c>
      <c r="B1334" t="s">
        <v>31</v>
      </c>
      <c r="C1334">
        <v>0.55000000000000004</v>
      </c>
      <c r="D1334" t="s">
        <v>306</v>
      </c>
    </row>
    <row r="1335" spans="1:4" x14ac:dyDescent="0.25">
      <c r="A1335" t="s">
        <v>526</v>
      </c>
      <c r="B1335" t="s">
        <v>31</v>
      </c>
      <c r="C1335">
        <v>0.54</v>
      </c>
      <c r="D1335" t="s">
        <v>430</v>
      </c>
    </row>
    <row r="1336" spans="1:4" x14ac:dyDescent="0.25">
      <c r="A1336" t="s">
        <v>526</v>
      </c>
      <c r="B1336" t="s">
        <v>31</v>
      </c>
      <c r="C1336">
        <v>0.53</v>
      </c>
      <c r="D1336" t="s">
        <v>640</v>
      </c>
    </row>
    <row r="1337" spans="1:4" x14ac:dyDescent="0.25">
      <c r="A1337" t="s">
        <v>526</v>
      </c>
      <c r="B1337" t="s">
        <v>31</v>
      </c>
      <c r="C1337">
        <v>0.52</v>
      </c>
      <c r="D1337" t="s">
        <v>308</v>
      </c>
    </row>
    <row r="1338" spans="1:4" x14ac:dyDescent="0.25">
      <c r="A1338" t="s">
        <v>526</v>
      </c>
      <c r="B1338" t="s">
        <v>31</v>
      </c>
      <c r="C1338">
        <v>0.51</v>
      </c>
      <c r="D1338" t="s">
        <v>513</v>
      </c>
    </row>
    <row r="1339" spans="1:4" x14ac:dyDescent="0.25">
      <c r="A1339" t="s">
        <v>526</v>
      </c>
      <c r="B1339" t="s">
        <v>31</v>
      </c>
      <c r="C1339">
        <v>0.5</v>
      </c>
      <c r="D1339" t="s">
        <v>434</v>
      </c>
    </row>
    <row r="1340" spans="1:4" x14ac:dyDescent="0.25">
      <c r="A1340" t="s">
        <v>526</v>
      </c>
      <c r="B1340" t="s">
        <v>31</v>
      </c>
      <c r="C1340">
        <v>0.49</v>
      </c>
      <c r="D1340" t="s">
        <v>580</v>
      </c>
    </row>
    <row r="1341" spans="1:4" x14ac:dyDescent="0.25">
      <c r="A1341" t="s">
        <v>526</v>
      </c>
      <c r="B1341" t="s">
        <v>31</v>
      </c>
      <c r="C1341">
        <v>0.48</v>
      </c>
      <c r="D1341" t="s">
        <v>395</v>
      </c>
    </row>
    <row r="1342" spans="1:4" x14ac:dyDescent="0.25">
      <c r="A1342" t="s">
        <v>526</v>
      </c>
      <c r="B1342" t="s">
        <v>31</v>
      </c>
      <c r="C1342">
        <v>0.47</v>
      </c>
      <c r="D1342" t="s">
        <v>808</v>
      </c>
    </row>
    <row r="1343" spans="1:4" x14ac:dyDescent="0.25">
      <c r="A1343" t="s">
        <v>526</v>
      </c>
      <c r="B1343" t="s">
        <v>31</v>
      </c>
      <c r="C1343">
        <v>0.46</v>
      </c>
      <c r="D1343" t="s">
        <v>117</v>
      </c>
    </row>
    <row r="1344" spans="1:4" x14ac:dyDescent="0.25">
      <c r="A1344" t="s">
        <v>526</v>
      </c>
      <c r="B1344" t="s">
        <v>31</v>
      </c>
      <c r="C1344">
        <v>0.45</v>
      </c>
      <c r="D1344" t="s">
        <v>265</v>
      </c>
    </row>
    <row r="1345" spans="1:4" x14ac:dyDescent="0.25">
      <c r="A1345" t="s">
        <v>526</v>
      </c>
      <c r="B1345" t="s">
        <v>31</v>
      </c>
      <c r="C1345">
        <v>0.44</v>
      </c>
      <c r="D1345" t="s">
        <v>717</v>
      </c>
    </row>
    <row r="1346" spans="1:4" x14ac:dyDescent="0.25">
      <c r="A1346" t="s">
        <v>526</v>
      </c>
      <c r="B1346" t="s">
        <v>31</v>
      </c>
      <c r="C1346">
        <v>0.43</v>
      </c>
      <c r="D1346" t="s">
        <v>718</v>
      </c>
    </row>
    <row r="1347" spans="1:4" x14ac:dyDescent="0.25">
      <c r="A1347" t="s">
        <v>526</v>
      </c>
      <c r="B1347" t="s">
        <v>31</v>
      </c>
      <c r="C1347">
        <v>0.42</v>
      </c>
      <c r="D1347" t="s">
        <v>642</v>
      </c>
    </row>
    <row r="1348" spans="1:4" x14ac:dyDescent="0.25">
      <c r="A1348" t="s">
        <v>526</v>
      </c>
      <c r="B1348" t="s">
        <v>31</v>
      </c>
      <c r="C1348">
        <v>0.41</v>
      </c>
      <c r="D1348" t="s">
        <v>762</v>
      </c>
    </row>
    <row r="1349" spans="1:4" x14ac:dyDescent="0.25">
      <c r="A1349" t="s">
        <v>526</v>
      </c>
      <c r="B1349" t="s">
        <v>31</v>
      </c>
      <c r="C1349">
        <v>0.4</v>
      </c>
      <c r="D1349" t="s">
        <v>583</v>
      </c>
    </row>
    <row r="1350" spans="1:4" x14ac:dyDescent="0.25">
      <c r="A1350" t="s">
        <v>526</v>
      </c>
      <c r="B1350" t="s">
        <v>31</v>
      </c>
      <c r="C1350">
        <v>0.39</v>
      </c>
      <c r="D1350" t="s">
        <v>516</v>
      </c>
    </row>
    <row r="1351" spans="1:4" x14ac:dyDescent="0.25">
      <c r="A1351" t="s">
        <v>526</v>
      </c>
      <c r="B1351" t="s">
        <v>31</v>
      </c>
      <c r="C1351">
        <v>0.38</v>
      </c>
      <c r="D1351" t="s">
        <v>809</v>
      </c>
    </row>
    <row r="1352" spans="1:4" x14ac:dyDescent="0.25">
      <c r="A1352" t="s">
        <v>526</v>
      </c>
      <c r="B1352" t="s">
        <v>31</v>
      </c>
      <c r="C1352">
        <v>0.37</v>
      </c>
      <c r="D1352" t="s">
        <v>442</v>
      </c>
    </row>
    <row r="1353" spans="1:4" x14ac:dyDescent="0.25">
      <c r="A1353" t="s">
        <v>526</v>
      </c>
      <c r="B1353" t="s">
        <v>31</v>
      </c>
      <c r="C1353">
        <v>0.36</v>
      </c>
      <c r="D1353" t="s">
        <v>810</v>
      </c>
    </row>
    <row r="1354" spans="1:4" x14ac:dyDescent="0.25">
      <c r="A1354" t="s">
        <v>526</v>
      </c>
      <c r="B1354" t="s">
        <v>31</v>
      </c>
      <c r="C1354">
        <v>0.35</v>
      </c>
      <c r="D1354" t="s">
        <v>558</v>
      </c>
    </row>
    <row r="1355" spans="1:4" x14ac:dyDescent="0.25">
      <c r="A1355" t="s">
        <v>526</v>
      </c>
      <c r="B1355" t="s">
        <v>31</v>
      </c>
      <c r="C1355">
        <v>0.34</v>
      </c>
      <c r="D1355" t="s">
        <v>720</v>
      </c>
    </row>
    <row r="1356" spans="1:4" x14ac:dyDescent="0.25">
      <c r="A1356" t="s">
        <v>526</v>
      </c>
      <c r="B1356" t="s">
        <v>31</v>
      </c>
      <c r="C1356">
        <v>0.33</v>
      </c>
      <c r="D1356" t="s">
        <v>445</v>
      </c>
    </row>
    <row r="1357" spans="1:4" x14ac:dyDescent="0.25">
      <c r="A1357" t="s">
        <v>526</v>
      </c>
      <c r="B1357" t="s">
        <v>31</v>
      </c>
      <c r="C1357">
        <v>0.32</v>
      </c>
      <c r="D1357" t="s">
        <v>706</v>
      </c>
    </row>
    <row r="1358" spans="1:4" x14ac:dyDescent="0.25">
      <c r="A1358" t="s">
        <v>526</v>
      </c>
      <c r="B1358" t="s">
        <v>31</v>
      </c>
      <c r="C1358">
        <v>0.31</v>
      </c>
      <c r="D1358" t="s">
        <v>587</v>
      </c>
    </row>
    <row r="1359" spans="1:4" x14ac:dyDescent="0.25">
      <c r="A1359" t="s">
        <v>526</v>
      </c>
      <c r="B1359" t="s">
        <v>31</v>
      </c>
      <c r="C1359">
        <v>0.3</v>
      </c>
      <c r="D1359" t="s">
        <v>589</v>
      </c>
    </row>
    <row r="1360" spans="1:4" x14ac:dyDescent="0.25">
      <c r="A1360" t="s">
        <v>526</v>
      </c>
      <c r="B1360" t="s">
        <v>31</v>
      </c>
      <c r="C1360">
        <v>0.28999999999999998</v>
      </c>
      <c r="D1360" t="s">
        <v>649</v>
      </c>
    </row>
    <row r="1361" spans="1:4" x14ac:dyDescent="0.25">
      <c r="A1361" t="s">
        <v>526</v>
      </c>
      <c r="B1361" t="s">
        <v>31</v>
      </c>
      <c r="C1361">
        <v>0.28000000000000003</v>
      </c>
      <c r="D1361" t="s">
        <v>321</v>
      </c>
    </row>
    <row r="1362" spans="1:4" x14ac:dyDescent="0.25">
      <c r="A1362" t="s">
        <v>526</v>
      </c>
      <c r="B1362" t="s">
        <v>31</v>
      </c>
      <c r="C1362">
        <v>0.27</v>
      </c>
      <c r="D1362" t="s">
        <v>453</v>
      </c>
    </row>
    <row r="1363" spans="1:4" x14ac:dyDescent="0.25">
      <c r="A1363" t="s">
        <v>526</v>
      </c>
      <c r="B1363" t="s">
        <v>31</v>
      </c>
      <c r="C1363">
        <v>0.26</v>
      </c>
      <c r="D1363" t="s">
        <v>140</v>
      </c>
    </row>
    <row r="1364" spans="1:4" x14ac:dyDescent="0.25">
      <c r="A1364" t="s">
        <v>526</v>
      </c>
      <c r="B1364" t="s">
        <v>31</v>
      </c>
      <c r="C1364">
        <v>0.25</v>
      </c>
      <c r="D1364" t="s">
        <v>455</v>
      </c>
    </row>
    <row r="1365" spans="1:4" x14ac:dyDescent="0.25">
      <c r="A1365" t="s">
        <v>526</v>
      </c>
      <c r="B1365" t="s">
        <v>31</v>
      </c>
      <c r="C1365">
        <v>0.24</v>
      </c>
      <c r="D1365" t="s">
        <v>143</v>
      </c>
    </row>
    <row r="1366" spans="1:4" x14ac:dyDescent="0.25">
      <c r="A1366" t="s">
        <v>526</v>
      </c>
      <c r="B1366" t="s">
        <v>31</v>
      </c>
      <c r="C1366">
        <v>0.23</v>
      </c>
      <c r="D1366" t="s">
        <v>457</v>
      </c>
    </row>
    <row r="1367" spans="1:4" x14ac:dyDescent="0.25">
      <c r="A1367" t="s">
        <v>526</v>
      </c>
      <c r="B1367" t="s">
        <v>31</v>
      </c>
      <c r="C1367">
        <v>0.22</v>
      </c>
      <c r="D1367" t="s">
        <v>144</v>
      </c>
    </row>
    <row r="1368" spans="1:4" x14ac:dyDescent="0.25">
      <c r="A1368" t="s">
        <v>526</v>
      </c>
      <c r="B1368" t="s">
        <v>31</v>
      </c>
      <c r="C1368">
        <v>0.21</v>
      </c>
      <c r="D1368" t="s">
        <v>765</v>
      </c>
    </row>
    <row r="1369" spans="1:4" x14ac:dyDescent="0.25">
      <c r="A1369" t="s">
        <v>526</v>
      </c>
      <c r="B1369" t="s">
        <v>31</v>
      </c>
      <c r="C1369">
        <v>0.2</v>
      </c>
      <c r="D1369" t="s">
        <v>593</v>
      </c>
    </row>
    <row r="1370" spans="1:4" x14ac:dyDescent="0.25">
      <c r="A1370" t="s">
        <v>526</v>
      </c>
      <c r="B1370" t="s">
        <v>31</v>
      </c>
      <c r="C1370">
        <v>0.19</v>
      </c>
      <c r="D1370" t="s">
        <v>657</v>
      </c>
    </row>
    <row r="1371" spans="1:4" x14ac:dyDescent="0.25">
      <c r="A1371" t="s">
        <v>526</v>
      </c>
      <c r="B1371" t="s">
        <v>31</v>
      </c>
      <c r="C1371">
        <v>0.18</v>
      </c>
      <c r="D1371" t="s">
        <v>727</v>
      </c>
    </row>
    <row r="1372" spans="1:4" x14ac:dyDescent="0.25">
      <c r="A1372" t="s">
        <v>526</v>
      </c>
      <c r="B1372" t="s">
        <v>31</v>
      </c>
      <c r="C1372">
        <v>0.17</v>
      </c>
      <c r="D1372" t="s">
        <v>330</v>
      </c>
    </row>
    <row r="1373" spans="1:4" x14ac:dyDescent="0.25">
      <c r="A1373" t="s">
        <v>526</v>
      </c>
      <c r="B1373" t="s">
        <v>31</v>
      </c>
      <c r="C1373">
        <v>0.16</v>
      </c>
      <c r="D1373" t="s">
        <v>811</v>
      </c>
    </row>
    <row r="1374" spans="1:4" x14ac:dyDescent="0.25">
      <c r="A1374" t="s">
        <v>526</v>
      </c>
      <c r="B1374" t="s">
        <v>31</v>
      </c>
      <c r="C1374">
        <v>0.15</v>
      </c>
      <c r="D1374" t="s">
        <v>812</v>
      </c>
    </row>
    <row r="1375" spans="1:4" x14ac:dyDescent="0.25">
      <c r="A1375" t="s">
        <v>526</v>
      </c>
      <c r="B1375" t="s">
        <v>31</v>
      </c>
      <c r="C1375">
        <v>0.14000000000000001</v>
      </c>
      <c r="D1375" t="s">
        <v>332</v>
      </c>
    </row>
    <row r="1376" spans="1:4" x14ac:dyDescent="0.25">
      <c r="A1376" t="s">
        <v>526</v>
      </c>
      <c r="B1376" t="s">
        <v>31</v>
      </c>
      <c r="C1376">
        <v>0.13</v>
      </c>
      <c r="D1376" t="s">
        <v>463</v>
      </c>
    </row>
    <row r="1377" spans="1:5" x14ac:dyDescent="0.25">
      <c r="A1377" t="s">
        <v>526</v>
      </c>
      <c r="B1377" t="s">
        <v>31</v>
      </c>
      <c r="C1377">
        <v>0.12</v>
      </c>
      <c r="D1377" t="s">
        <v>599</v>
      </c>
    </row>
    <row r="1378" spans="1:5" x14ac:dyDescent="0.25">
      <c r="A1378" t="s">
        <v>526</v>
      </c>
      <c r="B1378" t="s">
        <v>31</v>
      </c>
      <c r="C1378">
        <v>0.11</v>
      </c>
      <c r="D1378" t="s">
        <v>667</v>
      </c>
    </row>
    <row r="1379" spans="1:5" x14ac:dyDescent="0.25">
      <c r="A1379" t="s">
        <v>526</v>
      </c>
      <c r="B1379" t="s">
        <v>31</v>
      </c>
      <c r="C1379">
        <v>0.1</v>
      </c>
      <c r="D1379" t="s">
        <v>157</v>
      </c>
    </row>
    <row r="1380" spans="1:5" x14ac:dyDescent="0.25">
      <c r="A1380" t="s">
        <v>526</v>
      </c>
      <c r="B1380" t="s">
        <v>31</v>
      </c>
      <c r="C1380">
        <v>0.09</v>
      </c>
      <c r="D1380" t="s">
        <v>564</v>
      </c>
    </row>
    <row r="1381" spans="1:5" x14ac:dyDescent="0.25">
      <c r="A1381" t="s">
        <v>526</v>
      </c>
      <c r="B1381" t="s">
        <v>31</v>
      </c>
      <c r="C1381">
        <v>0.08</v>
      </c>
      <c r="D1381" t="s">
        <v>522</v>
      </c>
    </row>
    <row r="1382" spans="1:5" x14ac:dyDescent="0.25">
      <c r="A1382" t="s">
        <v>526</v>
      </c>
      <c r="B1382" t="s">
        <v>31</v>
      </c>
      <c r="C1382">
        <v>7.0000000000000007E-2</v>
      </c>
      <c r="D1382" t="s">
        <v>769</v>
      </c>
    </row>
    <row r="1383" spans="1:5" x14ac:dyDescent="0.25">
      <c r="A1383" t="s">
        <v>526</v>
      </c>
      <c r="B1383" t="s">
        <v>31</v>
      </c>
      <c r="C1383">
        <v>0.06</v>
      </c>
      <c r="D1383" t="s">
        <v>813</v>
      </c>
    </row>
    <row r="1384" spans="1:5" x14ac:dyDescent="0.25">
      <c r="A1384" t="s">
        <v>526</v>
      </c>
      <c r="B1384" t="s">
        <v>31</v>
      </c>
      <c r="C1384">
        <v>0.05</v>
      </c>
      <c r="D1384" t="s">
        <v>342</v>
      </c>
    </row>
    <row r="1385" spans="1:5" x14ac:dyDescent="0.25">
      <c r="A1385" t="s">
        <v>526</v>
      </c>
      <c r="B1385" t="s">
        <v>31</v>
      </c>
      <c r="C1385">
        <v>0.04</v>
      </c>
      <c r="D1385" t="s">
        <v>814</v>
      </c>
    </row>
    <row r="1386" spans="1:5" x14ac:dyDescent="0.25">
      <c r="A1386" t="s">
        <v>526</v>
      </c>
      <c r="B1386" t="s">
        <v>31</v>
      </c>
      <c r="C1386">
        <v>0.03</v>
      </c>
      <c r="D1386" t="s">
        <v>815</v>
      </c>
    </row>
    <row r="1387" spans="1:5" x14ac:dyDescent="0.25">
      <c r="A1387" t="s">
        <v>526</v>
      </c>
      <c r="B1387" t="s">
        <v>31</v>
      </c>
      <c r="C1387">
        <v>0.02</v>
      </c>
      <c r="D1387" t="s">
        <v>816</v>
      </c>
    </row>
    <row r="1388" spans="1:5" x14ac:dyDescent="0.25">
      <c r="A1388" t="s">
        <v>526</v>
      </c>
      <c r="B1388" t="s">
        <v>31</v>
      </c>
      <c r="C1388">
        <v>0.01</v>
      </c>
      <c r="D1388" t="s">
        <v>817</v>
      </c>
    </row>
    <row r="1389" spans="1:5" x14ac:dyDescent="0.25">
      <c r="A1389" t="s">
        <v>39</v>
      </c>
      <c r="B1389" t="s">
        <v>31</v>
      </c>
      <c r="C1389">
        <v>0</v>
      </c>
      <c r="D1389" s="1" t="s">
        <v>631</v>
      </c>
      <c r="E1389" t="s">
        <v>818</v>
      </c>
    </row>
    <row r="1390" spans="1:5" x14ac:dyDescent="0.25">
      <c r="A1390" t="s">
        <v>39</v>
      </c>
      <c r="B1390" t="s">
        <v>32</v>
      </c>
      <c r="C1390">
        <v>0</v>
      </c>
      <c r="D1390" s="1" t="s">
        <v>631</v>
      </c>
    </row>
    <row r="1391" spans="1:5" x14ac:dyDescent="0.25">
      <c r="A1391" t="s">
        <v>274</v>
      </c>
      <c r="B1391" t="s">
        <v>31</v>
      </c>
      <c r="C1391">
        <v>0</v>
      </c>
      <c r="D1391" s="1" t="s">
        <v>631</v>
      </c>
    </row>
    <row r="1392" spans="1:5" x14ac:dyDescent="0.25">
      <c r="A1392" t="s">
        <v>274</v>
      </c>
      <c r="B1392" t="s">
        <v>32</v>
      </c>
      <c r="C1392">
        <v>0</v>
      </c>
      <c r="D1392" s="1" t="s">
        <v>631</v>
      </c>
    </row>
    <row r="1393" spans="1:4" x14ac:dyDescent="0.25">
      <c r="A1393" t="s">
        <v>404</v>
      </c>
      <c r="B1393" t="s">
        <v>31</v>
      </c>
      <c r="C1393">
        <v>0</v>
      </c>
      <c r="D1393" s="1" t="s">
        <v>631</v>
      </c>
    </row>
    <row r="1394" spans="1:4" x14ac:dyDescent="0.25">
      <c r="A1394" t="s">
        <v>404</v>
      </c>
      <c r="B1394" t="s">
        <v>32</v>
      </c>
      <c r="C1394">
        <v>0</v>
      </c>
      <c r="D1394" s="1" t="s">
        <v>631</v>
      </c>
    </row>
    <row r="1395" spans="1:4" x14ac:dyDescent="0.25">
      <c r="A1395" t="s">
        <v>524</v>
      </c>
      <c r="B1395" t="s">
        <v>31</v>
      </c>
      <c r="C1395">
        <v>0</v>
      </c>
      <c r="D1395" s="1" t="s">
        <v>631</v>
      </c>
    </row>
    <row r="1396" spans="1:4" x14ac:dyDescent="0.25">
      <c r="A1396" t="s">
        <v>524</v>
      </c>
      <c r="B1396" t="s">
        <v>32</v>
      </c>
      <c r="C1396">
        <v>0</v>
      </c>
      <c r="D1396" s="1" t="s">
        <v>631</v>
      </c>
    </row>
    <row r="1397" spans="1:4" x14ac:dyDescent="0.25">
      <c r="A1397" t="s">
        <v>630</v>
      </c>
      <c r="B1397" t="s">
        <v>31</v>
      </c>
      <c r="C1397">
        <v>0</v>
      </c>
      <c r="D1397" s="1" t="s">
        <v>631</v>
      </c>
    </row>
    <row r="1398" spans="1:4" x14ac:dyDescent="0.25">
      <c r="A1398" t="s">
        <v>630</v>
      </c>
      <c r="B1398" t="s">
        <v>32</v>
      </c>
      <c r="C1398">
        <v>0</v>
      </c>
      <c r="D1398" s="1" t="s">
        <v>631</v>
      </c>
    </row>
    <row r="1399" spans="1:4" x14ac:dyDescent="0.25">
      <c r="A1399" t="s">
        <v>819</v>
      </c>
      <c r="B1399" t="s">
        <v>31</v>
      </c>
      <c r="C1399">
        <v>0</v>
      </c>
      <c r="D1399" s="1" t="s">
        <v>631</v>
      </c>
    </row>
    <row r="1400" spans="1:4" x14ac:dyDescent="0.25">
      <c r="A1400" t="s">
        <v>819</v>
      </c>
      <c r="B1400" t="s">
        <v>32</v>
      </c>
      <c r="C1400">
        <v>0</v>
      </c>
      <c r="D1400" s="1" t="s">
        <v>631</v>
      </c>
    </row>
    <row r="1401" spans="1:4" x14ac:dyDescent="0.25">
      <c r="A1401" t="s">
        <v>526</v>
      </c>
      <c r="B1401" t="s">
        <v>31</v>
      </c>
      <c r="C1401">
        <v>0</v>
      </c>
      <c r="D1401" s="1" t="s">
        <v>631</v>
      </c>
    </row>
    <row r="1402" spans="1:4" x14ac:dyDescent="0.25">
      <c r="A1402" t="s">
        <v>526</v>
      </c>
      <c r="B1402" t="s">
        <v>32</v>
      </c>
      <c r="C1402">
        <v>0</v>
      </c>
      <c r="D1402" s="1" t="s">
        <v>631</v>
      </c>
    </row>
    <row r="1403" spans="1:4" x14ac:dyDescent="0.25">
      <c r="D1403" s="1"/>
    </row>
    <row r="1404" spans="1:4" x14ac:dyDescent="0.25">
      <c r="D1404" s="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Testing Calculator</vt:lpstr>
      <vt:lpstr>Testing Table</vt:lpstr>
      <vt:lpstr>Data Tables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Jansens, Shelby A.</dc:creator>
  <cp:keywords/>
  <dc:description/>
  <cp:lastModifiedBy>Mroczkowski, Michael R.</cp:lastModifiedBy>
  <cp:revision/>
  <dcterms:created xsi:type="dcterms:W3CDTF">2025-09-10T18:17:03Z</dcterms:created>
  <dcterms:modified xsi:type="dcterms:W3CDTF">2025-10-01T20:24:50Z</dcterms:modified>
  <cp:category/>
  <cp:contentStatus/>
</cp:coreProperties>
</file>